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13_ncr:1_{F8BD3338-71C9-4A7D-A6DF-F7D5F6D16CE3}" xr6:coauthVersionLast="45" xr6:coauthVersionMax="45" xr10:uidLastSave="{00000000-0000-0000-0000-000000000000}"/>
  <bookViews>
    <workbookView xWindow="-110" yWindow="-110" windowWidth="19420" windowHeight="10420" xr2:uid="{7A6C086A-2D53-4BE5-A6E3-888E423164E3}"/>
  </bookViews>
  <sheets>
    <sheet name="Model 5 Year " sheetId="9" r:id="rId1"/>
    <sheet name="Rijnmond " sheetId="7" r:id="rId2"/>
    <sheet name="Excelsior20" sheetId="4" r:id="rId3"/>
    <sheet name="Hermes DVS" sheetId="3" r:id="rId4"/>
    <sheet name="VOC" sheetId="1" r:id="rId5"/>
    <sheet name="SPARTA " sheetId="2" r:id="rId6"/>
    <sheet name="Concordia " sheetId="5" r:id="rId7"/>
    <sheet name="Sheet8" sheetId="8" r:id="rId8"/>
  </sheets>
  <externalReferences>
    <externalReference r:id="rId9"/>
  </externalReferences>
  <definedNames>
    <definedName name="__1234Graph_APRODFOUT" hidden="1">[1]PRODUCTFAILURE!#REF!</definedName>
    <definedName name="__123Graph_APRODFOUT" hidden="1">[1]PRODUCTFAILURE!#REF!</definedName>
    <definedName name="__123Graph_APRODFOUT2015" hidden="1">[1]PRODUCTFAILURE!#REF!</definedName>
    <definedName name="__123Graph_BPRODFOUT" hidden="1">[1]PRODUCTFAILURE!#REF!</definedName>
    <definedName name="__123Graph_CPRODFOUT" hidden="1">[1]PRODUCTFAILURE!#REF!</definedName>
    <definedName name="__123Graph_D" hidden="1">[1]PRODUCTFAILURE!#REF!</definedName>
    <definedName name="__123Graph_DP9506FOA" hidden="1">[1]PRODUCTFAILURE!#REF!</definedName>
    <definedName name="__123Graph_DP9506FOK" hidden="1">[1]PRODUCTFAILURE!#REF!</definedName>
    <definedName name="__123Graph_DP9507FOA" hidden="1">[1]PRODUCTFAILURE!#REF!</definedName>
    <definedName name="__123Graph_DP9507FOK" hidden="1">[1]PRODUCTFAILURE!#REF!</definedName>
    <definedName name="__123Graph_DP9509FOA" hidden="1">[1]PRODUCTFAILURE!#REF!</definedName>
    <definedName name="__123Graph_DP9509FOK" hidden="1">[1]PRODUCTFAILURE!#REF!</definedName>
    <definedName name="__123Graph_DP9510FOA" hidden="1">[1]PRODUCTFAILURE!#REF!</definedName>
    <definedName name="__123Graph_DP9510FOK" hidden="1">[1]PRODUCTFAILURE!#REF!</definedName>
    <definedName name="__123Graph_DPRODFOUT" hidden="1">[1]PRODUCTFAILURE!#REF!</definedName>
    <definedName name="__123Graph_EPRODFOUT" hidden="1">[1]PRODUCTFAILURE!#REF!</definedName>
    <definedName name="__123Graph_FPRODFOUT" hidden="1">[1]PRODUCTFAILURE!#REF!</definedName>
    <definedName name="__123Graph_XPRODFOUT" hidden="1">[1]PRODUCTFAILURE!#REF!</definedName>
    <definedName name="_Key1" hidden="1">#REF!</definedName>
    <definedName name="_Order1" hidden="1">255</definedName>
    <definedName name="_Sort" hidden="1">#REF!</definedName>
    <definedName name="cccccc" hidden="1">[1]PRODUCTFAILURE!#REF!</definedName>
    <definedName name="ckwjfhj" hidden="1">[1]PRODUCTFAILURE!#REF!</definedName>
    <definedName name="d" hidden="1">[1]PRODUCTFAILURE!#REF!</definedName>
    <definedName name="ExactAddinReports" hidden="1">1</definedName>
    <definedName name="gfg" hidden="1">[1]PRODUCTFAILURE!#REF!</definedName>
    <definedName name="jhh" hidden="1">[1]PRODUCTFAILURE!#REF!</definedName>
    <definedName name="_xlnm.Print_Area" localSheetId="6">'Concordia '!$A$1:$O$27</definedName>
    <definedName name="_xlnm.Print_Area" localSheetId="0">'Model 5 Year '!$A$1:$Q$98</definedName>
    <definedName name="_xlnm.Print_Area" localSheetId="1">'Rijnmond '!$A$2:$L$23</definedName>
    <definedName name="SAPBEXrevision" hidden="1">1</definedName>
    <definedName name="SAPBEXsysID" hidden="1">"BWP"</definedName>
    <definedName name="SAPBEXwbID" hidden="1">"EE8Q298ORB2GJNWZWCO3LSOTO"</definedName>
    <definedName name="sssssssss" hidden="1">[1]PRODUCTFAILURE!#REF!</definedName>
    <definedName name="Unallocated" hidden="1">[1]PRODUCTFAILURE!#REF!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0" i="9" l="1"/>
  <c r="P80" i="9" s="1"/>
  <c r="S80" i="9" s="1"/>
  <c r="J80" i="9"/>
  <c r="L56" i="7"/>
  <c r="I56" i="7"/>
  <c r="M95" i="9" l="1"/>
  <c r="P95" i="9"/>
  <c r="S95" i="9"/>
  <c r="J95" i="9"/>
  <c r="J83" i="9"/>
  <c r="S57" i="9"/>
  <c r="P57" i="9"/>
  <c r="M57" i="9"/>
  <c r="J57" i="9"/>
  <c r="G32" i="7"/>
  <c r="K19" i="7"/>
  <c r="D31" i="7"/>
  <c r="D29" i="7"/>
  <c r="D28" i="7"/>
  <c r="D27" i="7"/>
  <c r="D26" i="7"/>
  <c r="K17" i="7"/>
  <c r="K18" i="7"/>
  <c r="K9" i="7"/>
  <c r="E19" i="7"/>
  <c r="J53" i="7"/>
  <c r="J52" i="7"/>
  <c r="J51" i="7"/>
  <c r="K54" i="7"/>
  <c r="J48" i="7"/>
  <c r="S70" i="9"/>
  <c r="P70" i="9"/>
  <c r="M70" i="9"/>
  <c r="J70" i="9"/>
  <c r="J61" i="9"/>
  <c r="J62" i="9"/>
  <c r="G48" i="7"/>
  <c r="G51" i="7" s="1"/>
  <c r="H54" i="7"/>
  <c r="S62" i="9"/>
  <c r="P62" i="9"/>
  <c r="M62" i="9"/>
  <c r="P61" i="9"/>
  <c r="S61" i="9"/>
  <c r="M61" i="9"/>
  <c r="H39" i="7"/>
  <c r="E30" i="7"/>
  <c r="G30" i="7" s="1"/>
  <c r="E29" i="7"/>
  <c r="G29" i="7" s="1"/>
  <c r="E28" i="7"/>
  <c r="G28" i="7" s="1"/>
  <c r="G61" i="3"/>
  <c r="E27" i="7" s="1"/>
  <c r="G27" i="7" s="1"/>
  <c r="G29" i="1"/>
  <c r="G30" i="5"/>
  <c r="G31" i="4"/>
  <c r="E26" i="7" s="1"/>
  <c r="L53" i="7" l="1"/>
  <c r="G53" i="7"/>
  <c r="I53" i="7" s="1"/>
  <c r="G52" i="7"/>
  <c r="G26" i="7"/>
  <c r="G31" i="7" s="1"/>
  <c r="E31" i="7"/>
  <c r="S96" i="9"/>
  <c r="P96" i="9"/>
  <c r="M96" i="9"/>
  <c r="J96" i="9"/>
  <c r="S94" i="9"/>
  <c r="P94" i="9"/>
  <c r="M94" i="9"/>
  <c r="J94" i="9"/>
  <c r="S83" i="9"/>
  <c r="P83" i="9"/>
  <c r="M83" i="9"/>
  <c r="S74" i="9"/>
  <c r="P74" i="9"/>
  <c r="M74" i="9"/>
  <c r="J74" i="9"/>
  <c r="S65" i="9"/>
  <c r="P65" i="9"/>
  <c r="M65" i="9"/>
  <c r="J65" i="9"/>
  <c r="S64" i="9"/>
  <c r="P64" i="9"/>
  <c r="M64" i="9"/>
  <c r="J64" i="9"/>
  <c r="S63" i="9"/>
  <c r="P63" i="9"/>
  <c r="M63" i="9"/>
  <c r="J63" i="9"/>
  <c r="S60" i="9"/>
  <c r="P60" i="9"/>
  <c r="M60" i="9"/>
  <c r="J60" i="9"/>
  <c r="O59" i="9"/>
  <c r="R59" i="9" s="1"/>
  <c r="S59" i="9" s="1"/>
  <c r="M59" i="9"/>
  <c r="J59" i="9"/>
  <c r="O58" i="9"/>
  <c r="P58" i="9" s="1"/>
  <c r="M58" i="9"/>
  <c r="J58" i="9"/>
  <c r="F44" i="9"/>
  <c r="F45" i="9" s="1"/>
  <c r="E44" i="9"/>
  <c r="E45" i="9" s="1"/>
  <c r="L42" i="9"/>
  <c r="O42" i="9" s="1"/>
  <c r="R42" i="9" s="1"/>
  <c r="K42" i="9"/>
  <c r="J42" i="9"/>
  <c r="G42" i="9"/>
  <c r="L41" i="9"/>
  <c r="O41" i="9" s="1"/>
  <c r="R41" i="9" s="1"/>
  <c r="K41" i="9"/>
  <c r="N41" i="9" s="1"/>
  <c r="J41" i="9"/>
  <c r="G41" i="9"/>
  <c r="L40" i="9"/>
  <c r="O40" i="9" s="1"/>
  <c r="R40" i="9" s="1"/>
  <c r="H40" i="9"/>
  <c r="K40" i="9" s="1"/>
  <c r="G40" i="9"/>
  <c r="L39" i="9"/>
  <c r="O39" i="9" s="1"/>
  <c r="R39" i="9" s="1"/>
  <c r="H39" i="9"/>
  <c r="J39" i="9" s="1"/>
  <c r="G39" i="9"/>
  <c r="L38" i="9"/>
  <c r="O38" i="9" s="1"/>
  <c r="R38" i="9" s="1"/>
  <c r="H38" i="9"/>
  <c r="K38" i="9" s="1"/>
  <c r="G38" i="9"/>
  <c r="H37" i="9"/>
  <c r="K37" i="9" s="1"/>
  <c r="G37" i="9"/>
  <c r="H36" i="9"/>
  <c r="K36" i="9" s="1"/>
  <c r="G36" i="9"/>
  <c r="H35" i="9"/>
  <c r="J35" i="9" s="1"/>
  <c r="G35" i="9"/>
  <c r="H34" i="9"/>
  <c r="K34" i="9" s="1"/>
  <c r="N34" i="9" s="1"/>
  <c r="G34" i="9"/>
  <c r="L33" i="9"/>
  <c r="O33" i="9" s="1"/>
  <c r="R33" i="9" s="1"/>
  <c r="H33" i="9"/>
  <c r="K33" i="9" s="1"/>
  <c r="G33" i="9"/>
  <c r="I32" i="9"/>
  <c r="L32" i="9" s="1"/>
  <c r="O32" i="9" s="1"/>
  <c r="R32" i="9" s="1"/>
  <c r="H32" i="9"/>
  <c r="G32" i="9"/>
  <c r="I31" i="9"/>
  <c r="L31" i="9" s="1"/>
  <c r="O31" i="9" s="1"/>
  <c r="R31" i="9" s="1"/>
  <c r="H31" i="9"/>
  <c r="G31" i="9"/>
  <c r="I30" i="9"/>
  <c r="H30" i="9"/>
  <c r="G30" i="9"/>
  <c r="L29" i="9"/>
  <c r="H29" i="9"/>
  <c r="J29" i="9" s="1"/>
  <c r="G29" i="9"/>
  <c r="L28" i="9"/>
  <c r="O28" i="9" s="1"/>
  <c r="R28" i="9" s="1"/>
  <c r="K28" i="9"/>
  <c r="N28" i="9" s="1"/>
  <c r="J28" i="9"/>
  <c r="G28" i="9"/>
  <c r="L27" i="9"/>
  <c r="O27" i="9" s="1"/>
  <c r="R27" i="9" s="1"/>
  <c r="K27" i="9"/>
  <c r="J27" i="9"/>
  <c r="G27" i="9"/>
  <c r="L26" i="9"/>
  <c r="O26" i="9" s="1"/>
  <c r="R26" i="9" s="1"/>
  <c r="H26" i="9"/>
  <c r="J26" i="9" s="1"/>
  <c r="G26" i="9"/>
  <c r="L25" i="9"/>
  <c r="O25" i="9" s="1"/>
  <c r="H25" i="9"/>
  <c r="G25" i="9"/>
  <c r="H11" i="9"/>
  <c r="K11" i="9" s="1"/>
  <c r="G11" i="9"/>
  <c r="O10" i="9"/>
  <c r="R10" i="9" s="1"/>
  <c r="N10" i="9"/>
  <c r="Q10" i="9" s="1"/>
  <c r="M10" i="9"/>
  <c r="J10" i="9"/>
  <c r="S10" i="9" l="1"/>
  <c r="L52" i="7"/>
  <c r="L54" i="7" s="1"/>
  <c r="J54" i="7"/>
  <c r="G54" i="7"/>
  <c r="I52" i="7"/>
  <c r="I54" i="7" s="1"/>
  <c r="M27" i="9"/>
  <c r="J31" i="9"/>
  <c r="K35" i="9"/>
  <c r="N35" i="9" s="1"/>
  <c r="P35" i="9" s="1"/>
  <c r="J34" i="9"/>
  <c r="J67" i="9"/>
  <c r="J78" i="9" s="1"/>
  <c r="G36" i="7"/>
  <c r="G38" i="7" s="1"/>
  <c r="I38" i="7" s="1"/>
  <c r="K39" i="9"/>
  <c r="N39" i="9" s="1"/>
  <c r="Q39" i="9" s="1"/>
  <c r="S39" i="9" s="1"/>
  <c r="J32" i="9"/>
  <c r="P10" i="9"/>
  <c r="M28" i="9"/>
  <c r="K32" i="9"/>
  <c r="N27" i="9"/>
  <c r="Q27" i="9" s="1"/>
  <c r="S27" i="9" s="1"/>
  <c r="M67" i="9"/>
  <c r="M78" i="9" s="1"/>
  <c r="N11" i="9"/>
  <c r="M11" i="9"/>
  <c r="N36" i="9"/>
  <c r="M36" i="9"/>
  <c r="Q34" i="9"/>
  <c r="S34" i="9" s="1"/>
  <c r="P34" i="9"/>
  <c r="N37" i="9"/>
  <c r="M37" i="9"/>
  <c r="J36" i="9"/>
  <c r="N40" i="9"/>
  <c r="M40" i="9"/>
  <c r="J38" i="9"/>
  <c r="J11" i="9"/>
  <c r="I44" i="9"/>
  <c r="I45" i="9" s="1"/>
  <c r="I46" i="9" s="1"/>
  <c r="L30" i="9"/>
  <c r="J33" i="9"/>
  <c r="K26" i="9"/>
  <c r="K31" i="9"/>
  <c r="M34" i="9"/>
  <c r="J37" i="9"/>
  <c r="Q41" i="9"/>
  <c r="S41" i="9" s="1"/>
  <c r="P41" i="9"/>
  <c r="P28" i="9"/>
  <c r="Q28" i="9"/>
  <c r="S28" i="9" s="1"/>
  <c r="G44" i="9"/>
  <c r="G45" i="9" s="1"/>
  <c r="N38" i="9"/>
  <c r="M38" i="9"/>
  <c r="N42" i="9"/>
  <c r="M42" i="9"/>
  <c r="H44" i="9"/>
  <c r="H45" i="9" s="1"/>
  <c r="H46" i="9" s="1"/>
  <c r="K25" i="9"/>
  <c r="J25" i="9"/>
  <c r="J30" i="9"/>
  <c r="K30" i="9"/>
  <c r="N33" i="9"/>
  <c r="M33" i="9"/>
  <c r="J40" i="9"/>
  <c r="M41" i="9"/>
  <c r="R25" i="9"/>
  <c r="O29" i="9"/>
  <c r="M29" i="9"/>
  <c r="P59" i="9"/>
  <c r="P67" i="9" s="1"/>
  <c r="P78" i="9" s="1"/>
  <c r="R58" i="9"/>
  <c r="S58" i="9" s="1"/>
  <c r="S67" i="9" s="1"/>
  <c r="S78" i="9" s="1"/>
  <c r="P39" i="9" l="1"/>
  <c r="M39" i="9"/>
  <c r="Q35" i="9"/>
  <c r="S35" i="9" s="1"/>
  <c r="P27" i="9"/>
  <c r="M35" i="9"/>
  <c r="G37" i="7"/>
  <c r="M32" i="9"/>
  <c r="N32" i="9"/>
  <c r="Q37" i="9"/>
  <c r="S37" i="9" s="1"/>
  <c r="P37" i="9"/>
  <c r="N31" i="9"/>
  <c r="M31" i="9"/>
  <c r="N25" i="9"/>
  <c r="M25" i="9"/>
  <c r="K44" i="9"/>
  <c r="K45" i="9" s="1"/>
  <c r="K46" i="9" s="1"/>
  <c r="J84" i="9"/>
  <c r="P29" i="9"/>
  <c r="R29" i="9"/>
  <c r="S29" i="9" s="1"/>
  <c r="Q11" i="9"/>
  <c r="S11" i="9" s="1"/>
  <c r="P11" i="9"/>
  <c r="O30" i="9"/>
  <c r="R30" i="9" s="1"/>
  <c r="L44" i="9"/>
  <c r="L45" i="9" s="1"/>
  <c r="L46" i="9" s="1"/>
  <c r="N30" i="9"/>
  <c r="M30" i="9"/>
  <c r="Q38" i="9"/>
  <c r="S38" i="9" s="1"/>
  <c r="P38" i="9"/>
  <c r="J44" i="9"/>
  <c r="J45" i="9" s="1"/>
  <c r="J46" i="9" s="1"/>
  <c r="N26" i="9"/>
  <c r="M26" i="9"/>
  <c r="P36" i="9"/>
  <c r="Q36" i="9"/>
  <c r="S36" i="9" s="1"/>
  <c r="P33" i="9"/>
  <c r="Q33" i="9"/>
  <c r="S33" i="9" s="1"/>
  <c r="P42" i="9"/>
  <c r="Q42" i="9"/>
  <c r="S42" i="9" s="1"/>
  <c r="Q40" i="9"/>
  <c r="S40" i="9" s="1"/>
  <c r="P40" i="9"/>
  <c r="G39" i="7" l="1"/>
  <c r="I37" i="7"/>
  <c r="I39" i="7" s="1"/>
  <c r="Q32" i="9"/>
  <c r="S32" i="9" s="1"/>
  <c r="P32" i="9"/>
  <c r="Q31" i="9"/>
  <c r="S31" i="9" s="1"/>
  <c r="P31" i="9"/>
  <c r="P26" i="9"/>
  <c r="Q26" i="9"/>
  <c r="S26" i="9" s="1"/>
  <c r="R44" i="9"/>
  <c r="R45" i="9" s="1"/>
  <c r="O44" i="9"/>
  <c r="O45" i="9" s="1"/>
  <c r="O46" i="9" s="1"/>
  <c r="M44" i="9"/>
  <c r="M45" i="9" s="1"/>
  <c r="M46" i="9" s="1"/>
  <c r="J85" i="9"/>
  <c r="J86" i="9" s="1"/>
  <c r="J87" i="9" s="1"/>
  <c r="J88" i="9" s="1"/>
  <c r="Q30" i="9"/>
  <c r="S30" i="9" s="1"/>
  <c r="P30" i="9"/>
  <c r="M84" i="9"/>
  <c r="N44" i="9"/>
  <c r="N45" i="9" s="1"/>
  <c r="N46" i="9" s="1"/>
  <c r="Q25" i="9"/>
  <c r="P25" i="9"/>
  <c r="J89" i="9" l="1"/>
  <c r="J91" i="9" s="1"/>
  <c r="J98" i="9" s="1"/>
  <c r="J102" i="9" s="1"/>
  <c r="J109" i="9" s="1"/>
  <c r="R46" i="9"/>
  <c r="P44" i="9"/>
  <c r="P45" i="9" s="1"/>
  <c r="P46" i="9" s="1"/>
  <c r="P84" i="9"/>
  <c r="J97" i="9"/>
  <c r="Q44" i="9"/>
  <c r="Q45" i="9" s="1"/>
  <c r="Q46" i="9" s="1"/>
  <c r="S25" i="9"/>
  <c r="S44" i="9" s="1"/>
  <c r="S45" i="9" s="1"/>
  <c r="M85" i="9"/>
  <c r="M86" i="9" s="1"/>
  <c r="M87" i="9" s="1"/>
  <c r="M88" i="9" s="1"/>
  <c r="J99" i="9" l="1"/>
  <c r="S46" i="9"/>
  <c r="J104" i="9"/>
  <c r="J111" i="9" s="1"/>
  <c r="M89" i="9"/>
  <c r="M91" i="9" s="1"/>
  <c r="M98" i="9" s="1"/>
  <c r="M97" i="9"/>
  <c r="S84" i="9"/>
  <c r="P85" i="9"/>
  <c r="P86" i="9" s="1"/>
  <c r="P87" i="9" s="1"/>
  <c r="P88" i="9" s="1"/>
  <c r="J103" i="9"/>
  <c r="J110" i="9" s="1"/>
  <c r="I15" i="7"/>
  <c r="H15" i="7"/>
  <c r="D7" i="2"/>
  <c r="E7" i="2"/>
  <c r="E11" i="2" s="1"/>
  <c r="F7" i="2"/>
  <c r="F11" i="2" s="1"/>
  <c r="G7" i="2"/>
  <c r="G11" i="2" s="1"/>
  <c r="H7" i="2"/>
  <c r="C7" i="2"/>
  <c r="C11" i="2" s="1"/>
  <c r="D20" i="2"/>
  <c r="D25" i="2" s="1"/>
  <c r="E20" i="2"/>
  <c r="E25" i="2" s="1"/>
  <c r="F20" i="2"/>
  <c r="F25" i="2" s="1"/>
  <c r="G20" i="2"/>
  <c r="H20" i="2"/>
  <c r="H25" i="2" s="1"/>
  <c r="C20" i="2"/>
  <c r="I16" i="7"/>
  <c r="H16" i="7"/>
  <c r="I8" i="7"/>
  <c r="F10" i="9" s="1"/>
  <c r="H8" i="7"/>
  <c r="D16" i="7"/>
  <c r="C16" i="7"/>
  <c r="D8" i="7"/>
  <c r="C8" i="7"/>
  <c r="E8" i="7" s="1"/>
  <c r="C15" i="7"/>
  <c r="D15" i="7"/>
  <c r="H26" i="5"/>
  <c r="G26" i="5"/>
  <c r="F26" i="5"/>
  <c r="E26" i="5"/>
  <c r="D26" i="5"/>
  <c r="W25" i="5"/>
  <c r="W26" i="5" s="1"/>
  <c r="V25" i="5"/>
  <c r="V26" i="5" s="1"/>
  <c r="U25" i="5"/>
  <c r="U26" i="5" s="1"/>
  <c r="T25" i="5"/>
  <c r="T26" i="5" s="1"/>
  <c r="S25" i="5"/>
  <c r="S26" i="5" s="1"/>
  <c r="S27" i="5" s="1"/>
  <c r="R25" i="5"/>
  <c r="P25" i="5" s="1"/>
  <c r="L11" i="5" s="1"/>
  <c r="A25" i="5"/>
  <c r="L4" i="5" s="1"/>
  <c r="P21" i="5"/>
  <c r="L10" i="5" s="1"/>
  <c r="C26" i="5"/>
  <c r="A21" i="5"/>
  <c r="L3" i="5" s="1"/>
  <c r="V12" i="5"/>
  <c r="H12" i="5"/>
  <c r="G12" i="5"/>
  <c r="F12" i="5"/>
  <c r="F27" i="5" s="1"/>
  <c r="E12" i="5"/>
  <c r="D12" i="5"/>
  <c r="C12" i="5"/>
  <c r="W11" i="5"/>
  <c r="W12" i="5" s="1"/>
  <c r="V11" i="5"/>
  <c r="U11" i="5"/>
  <c r="U12" i="5" s="1"/>
  <c r="T11" i="5"/>
  <c r="T12" i="5" s="1"/>
  <c r="S11" i="5"/>
  <c r="S12" i="5" s="1"/>
  <c r="R11" i="5"/>
  <c r="R12" i="5" s="1"/>
  <c r="A11" i="5"/>
  <c r="K4" i="5" s="1"/>
  <c r="P8" i="5"/>
  <c r="K10" i="5" s="1"/>
  <c r="A8" i="5"/>
  <c r="K3" i="5" s="1"/>
  <c r="G25" i="2"/>
  <c r="V24" i="2"/>
  <c r="V25" i="2" s="1"/>
  <c r="U24" i="2"/>
  <c r="U25" i="2" s="1"/>
  <c r="T24" i="2"/>
  <c r="T25" i="2" s="1"/>
  <c r="S24" i="2"/>
  <c r="S25" i="2" s="1"/>
  <c r="R24" i="2"/>
  <c r="R25" i="2" s="1"/>
  <c r="Q24" i="2"/>
  <c r="A24" i="2"/>
  <c r="O20" i="2"/>
  <c r="L9" i="2" s="1"/>
  <c r="I7" i="7" s="1"/>
  <c r="C25" i="2"/>
  <c r="V11" i="2"/>
  <c r="Q11" i="2"/>
  <c r="H11" i="2"/>
  <c r="D11" i="2"/>
  <c r="U11" i="2"/>
  <c r="T11" i="2"/>
  <c r="S11" i="2"/>
  <c r="R11" i="2"/>
  <c r="O10" i="2"/>
  <c r="K10" i="2" s="1"/>
  <c r="A10" i="2"/>
  <c r="K4" i="2" s="1"/>
  <c r="M4" i="2" s="1"/>
  <c r="O7" i="2"/>
  <c r="K9" i="2" s="1"/>
  <c r="H7" i="7" s="1"/>
  <c r="L4" i="2"/>
  <c r="R23" i="3"/>
  <c r="S23" i="3"/>
  <c r="T23" i="3"/>
  <c r="U23" i="3"/>
  <c r="V23" i="3"/>
  <c r="Q23" i="3"/>
  <c r="Q9" i="3"/>
  <c r="R9" i="3"/>
  <c r="S9" i="3"/>
  <c r="T9" i="3"/>
  <c r="U9" i="3"/>
  <c r="V9" i="3"/>
  <c r="D52" i="3"/>
  <c r="E52" i="3"/>
  <c r="F52" i="3"/>
  <c r="G52" i="3"/>
  <c r="H52" i="3"/>
  <c r="C52" i="3"/>
  <c r="D42" i="3"/>
  <c r="F42" i="3"/>
  <c r="D38" i="3"/>
  <c r="E38" i="3"/>
  <c r="E42" i="3" s="1"/>
  <c r="F38" i="3"/>
  <c r="G38" i="3"/>
  <c r="G42" i="3" s="1"/>
  <c r="H38" i="3"/>
  <c r="H42" i="3" s="1"/>
  <c r="C38" i="3"/>
  <c r="D57" i="3"/>
  <c r="H56" i="3"/>
  <c r="H57" i="3" s="1"/>
  <c r="G56" i="3"/>
  <c r="G57" i="3" s="1"/>
  <c r="F56" i="3"/>
  <c r="E56" i="3"/>
  <c r="D56" i="3"/>
  <c r="C56" i="3"/>
  <c r="C42" i="3"/>
  <c r="A41" i="3"/>
  <c r="K10" i="3" s="1"/>
  <c r="D27" i="3"/>
  <c r="D28" i="3" s="1"/>
  <c r="E27" i="3"/>
  <c r="E28" i="3" s="1"/>
  <c r="F27" i="3"/>
  <c r="F28" i="3" s="1"/>
  <c r="G27" i="3"/>
  <c r="H27" i="3"/>
  <c r="C27" i="3"/>
  <c r="H27" i="4"/>
  <c r="G27" i="4"/>
  <c r="F27" i="4"/>
  <c r="E27" i="4"/>
  <c r="D27" i="4"/>
  <c r="D28" i="4" s="1"/>
  <c r="C27" i="4"/>
  <c r="V26" i="4"/>
  <c r="V27" i="4" s="1"/>
  <c r="U26" i="4"/>
  <c r="T26" i="4"/>
  <c r="T27" i="4" s="1"/>
  <c r="T28" i="4" s="1"/>
  <c r="S26" i="4"/>
  <c r="S27" i="4" s="1"/>
  <c r="R26" i="4"/>
  <c r="R27" i="4" s="1"/>
  <c r="R28" i="4" s="1"/>
  <c r="Q26" i="4"/>
  <c r="Q27" i="4" s="1"/>
  <c r="A26" i="4"/>
  <c r="L4" i="4" s="1"/>
  <c r="O22" i="4"/>
  <c r="L10" i="4" s="1"/>
  <c r="I4" i="7" s="1"/>
  <c r="A22" i="4"/>
  <c r="L3" i="4" s="1"/>
  <c r="D4" i="7" s="1"/>
  <c r="H12" i="4"/>
  <c r="G12" i="4"/>
  <c r="G28" i="4" s="1"/>
  <c r="F12" i="4"/>
  <c r="E12" i="4"/>
  <c r="E28" i="4" s="1"/>
  <c r="D12" i="4"/>
  <c r="C12" i="4"/>
  <c r="V11" i="4"/>
  <c r="V12" i="4" s="1"/>
  <c r="U11" i="4"/>
  <c r="U12" i="4" s="1"/>
  <c r="T11" i="4"/>
  <c r="T12" i="4" s="1"/>
  <c r="S11" i="4"/>
  <c r="S12" i="4" s="1"/>
  <c r="R11" i="4"/>
  <c r="R12" i="4" s="1"/>
  <c r="Q11" i="4"/>
  <c r="Q12" i="4" s="1"/>
  <c r="A11" i="4"/>
  <c r="O8" i="4"/>
  <c r="K10" i="4" s="1"/>
  <c r="H4" i="7" s="1"/>
  <c r="A8" i="4"/>
  <c r="K3" i="4" s="1"/>
  <c r="K4" i="4"/>
  <c r="C12" i="7" s="1"/>
  <c r="K5" i="3"/>
  <c r="K15" i="3" s="1"/>
  <c r="K4" i="1"/>
  <c r="C14" i="7" s="1"/>
  <c r="H28" i="3"/>
  <c r="G28" i="3"/>
  <c r="V27" i="3"/>
  <c r="V28" i="3" s="1"/>
  <c r="U27" i="3"/>
  <c r="U28" i="3" s="1"/>
  <c r="T27" i="3"/>
  <c r="S27" i="3"/>
  <c r="R27" i="3"/>
  <c r="R28" i="3" s="1"/>
  <c r="Q27" i="3"/>
  <c r="Q28" i="3" s="1"/>
  <c r="A23" i="3"/>
  <c r="L4" i="3" s="1"/>
  <c r="H13" i="3"/>
  <c r="G13" i="3"/>
  <c r="F13" i="3"/>
  <c r="E13" i="3"/>
  <c r="D13" i="3"/>
  <c r="V12" i="3"/>
  <c r="V13" i="3" s="1"/>
  <c r="U12" i="3"/>
  <c r="T12" i="3"/>
  <c r="S12" i="3"/>
  <c r="S13" i="3" s="1"/>
  <c r="R12" i="3"/>
  <c r="R13" i="3" s="1"/>
  <c r="Q12" i="3"/>
  <c r="A12" i="3"/>
  <c r="C13" i="3"/>
  <c r="A9" i="3"/>
  <c r="K4" i="3" s="1"/>
  <c r="V24" i="1"/>
  <c r="R10" i="1"/>
  <c r="S10" i="1"/>
  <c r="T10" i="1"/>
  <c r="U10" i="1"/>
  <c r="U11" i="1" s="1"/>
  <c r="V10" i="1"/>
  <c r="V11" i="1" s="1"/>
  <c r="Q10" i="1"/>
  <c r="Q11" i="1" s="1"/>
  <c r="R24" i="1"/>
  <c r="S24" i="1"/>
  <c r="T24" i="1"/>
  <c r="T25" i="1" s="1"/>
  <c r="U24" i="1"/>
  <c r="Q24" i="1"/>
  <c r="U25" i="1"/>
  <c r="S25" i="1"/>
  <c r="Q25" i="1"/>
  <c r="O20" i="1"/>
  <c r="L9" i="1" s="1"/>
  <c r="T11" i="1"/>
  <c r="S11" i="1"/>
  <c r="R11" i="1"/>
  <c r="O7" i="1"/>
  <c r="K9" i="1" s="1"/>
  <c r="A24" i="1"/>
  <c r="L4" i="1" s="1"/>
  <c r="E25" i="1"/>
  <c r="E26" i="1" s="1"/>
  <c r="F25" i="1"/>
  <c r="G25" i="1"/>
  <c r="G26" i="1" s="1"/>
  <c r="H25" i="1"/>
  <c r="C25" i="1"/>
  <c r="C26" i="1" s="1"/>
  <c r="D20" i="1"/>
  <c r="D25" i="1" s="1"/>
  <c r="D26" i="1" s="1"/>
  <c r="C20" i="1"/>
  <c r="A20" i="1" s="1"/>
  <c r="L3" i="1" s="1"/>
  <c r="D6" i="7" s="1"/>
  <c r="A10" i="1"/>
  <c r="D11" i="1"/>
  <c r="E11" i="1"/>
  <c r="F11" i="1"/>
  <c r="F26" i="1" s="1"/>
  <c r="G11" i="1"/>
  <c r="H11" i="1"/>
  <c r="H26" i="1" s="1"/>
  <c r="C7" i="1"/>
  <c r="C11" i="1" s="1"/>
  <c r="K95" i="9" l="1"/>
  <c r="K94" i="9"/>
  <c r="K96" i="9"/>
  <c r="K97" i="9"/>
  <c r="M99" i="9"/>
  <c r="E9" i="9"/>
  <c r="H9" i="9" s="1"/>
  <c r="M103" i="9"/>
  <c r="M110" i="9" s="1"/>
  <c r="M102" i="9"/>
  <c r="M109" i="9" s="1"/>
  <c r="M104" i="9"/>
  <c r="M111" i="9" s="1"/>
  <c r="E16" i="7"/>
  <c r="F9" i="9"/>
  <c r="I9" i="9" s="1"/>
  <c r="L9" i="9" s="1"/>
  <c r="O9" i="9" s="1"/>
  <c r="R9" i="9" s="1"/>
  <c r="J8" i="7"/>
  <c r="K8" i="7" s="1"/>
  <c r="E10" i="9"/>
  <c r="G10" i="9" s="1"/>
  <c r="J15" i="7"/>
  <c r="P97" i="9"/>
  <c r="P89" i="9"/>
  <c r="P91" i="9" s="1"/>
  <c r="P98" i="9" s="1"/>
  <c r="S85" i="9"/>
  <c r="S86" i="9" s="1"/>
  <c r="S87" i="9" s="1"/>
  <c r="S88" i="9" s="1"/>
  <c r="J16" i="7"/>
  <c r="K5" i="4"/>
  <c r="C4" i="7"/>
  <c r="E4" i="7" s="1"/>
  <c r="M4" i="4"/>
  <c r="D12" i="7"/>
  <c r="E12" i="7" s="1"/>
  <c r="P12" i="4"/>
  <c r="F28" i="4"/>
  <c r="S28" i="4"/>
  <c r="H28" i="4"/>
  <c r="B12" i="4"/>
  <c r="O26" i="4"/>
  <c r="L11" i="4" s="1"/>
  <c r="I12" i="7" s="1"/>
  <c r="F6" i="9" s="1"/>
  <c r="C28" i="4"/>
  <c r="C13" i="7"/>
  <c r="C17" i="7" s="1"/>
  <c r="O9" i="3"/>
  <c r="K21" i="3" s="1"/>
  <c r="O12" i="3"/>
  <c r="K22" i="3" s="1"/>
  <c r="H13" i="7" s="1"/>
  <c r="F57" i="3"/>
  <c r="U13" i="3"/>
  <c r="U29" i="3" s="1"/>
  <c r="L15" i="1"/>
  <c r="I6" i="7"/>
  <c r="D14" i="7"/>
  <c r="E14" i="7" s="1"/>
  <c r="M4" i="1"/>
  <c r="M9" i="1"/>
  <c r="K15" i="1"/>
  <c r="H6" i="7"/>
  <c r="B11" i="1"/>
  <c r="A7" i="1"/>
  <c r="K3" i="1" s="1"/>
  <c r="O10" i="1"/>
  <c r="K10" i="1" s="1"/>
  <c r="B25" i="1"/>
  <c r="O24" i="1"/>
  <c r="H26" i="2"/>
  <c r="M10" i="2"/>
  <c r="O24" i="2"/>
  <c r="L10" i="2" s="1"/>
  <c r="E15" i="7"/>
  <c r="J7" i="7"/>
  <c r="V26" i="2"/>
  <c r="A7" i="2"/>
  <c r="K3" i="2" s="1"/>
  <c r="A20" i="2"/>
  <c r="L3" i="2" s="1"/>
  <c r="D7" i="7" s="1"/>
  <c r="G26" i="2"/>
  <c r="E26" i="2"/>
  <c r="F26" i="2"/>
  <c r="D26" i="2"/>
  <c r="B11" i="2"/>
  <c r="J4" i="7"/>
  <c r="D27" i="5"/>
  <c r="E27" i="5"/>
  <c r="M4" i="5"/>
  <c r="L5" i="5"/>
  <c r="H27" i="5"/>
  <c r="G27" i="5"/>
  <c r="B12" i="5"/>
  <c r="T27" i="5"/>
  <c r="V27" i="5"/>
  <c r="Q12" i="5"/>
  <c r="M3" i="5"/>
  <c r="K5" i="5"/>
  <c r="M10" i="5"/>
  <c r="M12" i="5" s="1"/>
  <c r="U27" i="5"/>
  <c r="L12" i="5"/>
  <c r="B26" i="5"/>
  <c r="C27" i="5"/>
  <c r="W27" i="5"/>
  <c r="P11" i="5"/>
  <c r="K11" i="5" s="1"/>
  <c r="M11" i="5" s="1"/>
  <c r="R26" i="5"/>
  <c r="K11" i="2"/>
  <c r="M9" i="2"/>
  <c r="M11" i="2" s="1"/>
  <c r="P11" i="2"/>
  <c r="R26" i="2"/>
  <c r="L11" i="2"/>
  <c r="S26" i="2"/>
  <c r="T26" i="2"/>
  <c r="U26" i="2"/>
  <c r="B25" i="2"/>
  <c r="C26" i="2"/>
  <c r="Q25" i="2"/>
  <c r="T13" i="3"/>
  <c r="O23" i="3"/>
  <c r="L21" i="3" s="1"/>
  <c r="S28" i="3"/>
  <c r="T28" i="3"/>
  <c r="V29" i="3"/>
  <c r="R29" i="3"/>
  <c r="A52" i="3"/>
  <c r="L9" i="3" s="1"/>
  <c r="L14" i="3" s="1"/>
  <c r="D5" i="7" s="1"/>
  <c r="E57" i="3"/>
  <c r="C57" i="3"/>
  <c r="H58" i="3"/>
  <c r="A38" i="3"/>
  <c r="K9" i="3" s="1"/>
  <c r="K14" i="3" s="1"/>
  <c r="C5" i="7" s="1"/>
  <c r="F58" i="3"/>
  <c r="D58" i="3"/>
  <c r="G58" i="3"/>
  <c r="B42" i="3"/>
  <c r="E58" i="3"/>
  <c r="L11" i="3"/>
  <c r="C58" i="3"/>
  <c r="A56" i="3"/>
  <c r="L10" i="3" s="1"/>
  <c r="M10" i="3" s="1"/>
  <c r="A27" i="3"/>
  <c r="L5" i="3" s="1"/>
  <c r="C28" i="3"/>
  <c r="B28" i="3" s="1"/>
  <c r="E29" i="3"/>
  <c r="M4" i="3"/>
  <c r="B27" i="4"/>
  <c r="B28" i="4" s="1"/>
  <c r="L5" i="4"/>
  <c r="M3" i="4"/>
  <c r="M5" i="4" s="1"/>
  <c r="V28" i="4"/>
  <c r="L12" i="4"/>
  <c r="M10" i="4"/>
  <c r="U27" i="4"/>
  <c r="U28" i="4" s="1"/>
  <c r="O11" i="4"/>
  <c r="K11" i="4" s="1"/>
  <c r="Q28" i="4"/>
  <c r="K6" i="3"/>
  <c r="L5" i="1"/>
  <c r="M3" i="1"/>
  <c r="M5" i="1" s="1"/>
  <c r="F29" i="3"/>
  <c r="H29" i="3"/>
  <c r="G29" i="3"/>
  <c r="D29" i="3"/>
  <c r="B13" i="3"/>
  <c r="Q13" i="3"/>
  <c r="Q29" i="3" s="1"/>
  <c r="O27" i="3"/>
  <c r="L22" i="3" s="1"/>
  <c r="V25" i="1"/>
  <c r="V26" i="1" s="1"/>
  <c r="K11" i="1"/>
  <c r="T26" i="1"/>
  <c r="S26" i="1"/>
  <c r="P11" i="1"/>
  <c r="U26" i="1"/>
  <c r="Q26" i="1"/>
  <c r="R25" i="1"/>
  <c r="N95" i="9" l="1"/>
  <c r="N94" i="9"/>
  <c r="N96" i="9"/>
  <c r="N97" i="9"/>
  <c r="S97" i="9"/>
  <c r="K16" i="7"/>
  <c r="G9" i="9"/>
  <c r="I6" i="9"/>
  <c r="E5" i="7"/>
  <c r="J6" i="7"/>
  <c r="K9" i="9"/>
  <c r="J9" i="9"/>
  <c r="P103" i="9"/>
  <c r="P110" i="9" s="1"/>
  <c r="P102" i="9"/>
  <c r="P109" i="9" s="1"/>
  <c r="P104" i="9"/>
  <c r="P111" i="9" s="1"/>
  <c r="S89" i="9"/>
  <c r="S91" i="9" s="1"/>
  <c r="S98" i="9" s="1"/>
  <c r="P99" i="9"/>
  <c r="K4" i="7"/>
  <c r="M11" i="4"/>
  <c r="M12" i="4" s="1"/>
  <c r="H12" i="7"/>
  <c r="K12" i="4"/>
  <c r="P27" i="4"/>
  <c r="P28" i="4" s="1"/>
  <c r="M21" i="3"/>
  <c r="I5" i="7"/>
  <c r="D9" i="7"/>
  <c r="M22" i="3"/>
  <c r="I13" i="7"/>
  <c r="J13" i="7" s="1"/>
  <c r="B57" i="3"/>
  <c r="B58" i="3" s="1"/>
  <c r="K23" i="3"/>
  <c r="H5" i="7"/>
  <c r="E7" i="9" s="1"/>
  <c r="L6" i="3"/>
  <c r="L15" i="3"/>
  <c r="M5" i="3"/>
  <c r="M15" i="1"/>
  <c r="L10" i="1"/>
  <c r="B26" i="1"/>
  <c r="K16" i="1"/>
  <c r="H14" i="7"/>
  <c r="E8" i="9" s="1"/>
  <c r="C6" i="7"/>
  <c r="E6" i="7" s="1"/>
  <c r="K5" i="1"/>
  <c r="K17" i="1" s="1"/>
  <c r="L5" i="2"/>
  <c r="K5" i="2"/>
  <c r="C7" i="7"/>
  <c r="B26" i="2"/>
  <c r="M3" i="2"/>
  <c r="M5" i="2" s="1"/>
  <c r="M5" i="5"/>
  <c r="B27" i="5"/>
  <c r="Q26" i="5"/>
  <c r="Q27" i="5" s="1"/>
  <c r="R27" i="5"/>
  <c r="K12" i="5"/>
  <c r="P25" i="2"/>
  <c r="P26" i="2" s="1"/>
  <c r="Q26" i="2"/>
  <c r="P13" i="3"/>
  <c r="T29" i="3"/>
  <c r="P28" i="3"/>
  <c r="P29" i="3" s="1"/>
  <c r="S29" i="3"/>
  <c r="L23" i="3"/>
  <c r="M14" i="3"/>
  <c r="K16" i="3"/>
  <c r="M9" i="3"/>
  <c r="M11" i="3" s="1"/>
  <c r="K11" i="3"/>
  <c r="C29" i="3"/>
  <c r="M6" i="3"/>
  <c r="M23" i="3"/>
  <c r="B29" i="3"/>
  <c r="R26" i="1"/>
  <c r="P25" i="1"/>
  <c r="P26" i="1" s="1"/>
  <c r="Q95" i="9" l="1"/>
  <c r="Q94" i="9"/>
  <c r="Q96" i="9"/>
  <c r="Q97" i="9"/>
  <c r="K6" i="7"/>
  <c r="H8" i="9"/>
  <c r="L6" i="9"/>
  <c r="N9" i="9"/>
  <c r="M9" i="9"/>
  <c r="J12" i="7"/>
  <c r="K12" i="7" s="1"/>
  <c r="E6" i="9"/>
  <c r="I9" i="7"/>
  <c r="F7" i="9"/>
  <c r="G7" i="9" s="1"/>
  <c r="H7" i="9"/>
  <c r="S103" i="9"/>
  <c r="S110" i="9" s="1"/>
  <c r="S102" i="9"/>
  <c r="S109" i="9" s="1"/>
  <c r="S104" i="9"/>
  <c r="S111" i="9" s="1"/>
  <c r="S99" i="9"/>
  <c r="H9" i="7"/>
  <c r="J5" i="7"/>
  <c r="D13" i="7"/>
  <c r="M15" i="3"/>
  <c r="L16" i="3"/>
  <c r="M16" i="3"/>
  <c r="I14" i="7"/>
  <c r="L16" i="1"/>
  <c r="M10" i="1"/>
  <c r="L11" i="1"/>
  <c r="L17" i="1" s="1"/>
  <c r="H17" i="7"/>
  <c r="E7" i="7"/>
  <c r="C9" i="7"/>
  <c r="C18" i="7" s="1"/>
  <c r="H6" i="9" l="1"/>
  <c r="E13" i="9"/>
  <c r="G6" i="9"/>
  <c r="I17" i="7"/>
  <c r="I18" i="7" s="1"/>
  <c r="F8" i="9"/>
  <c r="F13" i="9" s="1"/>
  <c r="Q9" i="9"/>
  <c r="S9" i="9" s="1"/>
  <c r="P9" i="9"/>
  <c r="K7" i="9"/>
  <c r="O6" i="9"/>
  <c r="I7" i="9"/>
  <c r="K8" i="9"/>
  <c r="J14" i="7"/>
  <c r="K14" i="7" s="1"/>
  <c r="D17" i="7"/>
  <c r="E13" i="7"/>
  <c r="K13" i="7" s="1"/>
  <c r="K5" i="7"/>
  <c r="J9" i="7"/>
  <c r="H18" i="7"/>
  <c r="M16" i="1"/>
  <c r="M11" i="1"/>
  <c r="M17" i="1" s="1"/>
  <c r="E9" i="7"/>
  <c r="K7" i="7"/>
  <c r="J17" i="7" l="1"/>
  <c r="N7" i="9"/>
  <c r="N8" i="9"/>
  <c r="I8" i="9"/>
  <c r="I13" i="9" s="1"/>
  <c r="I14" i="9" s="1"/>
  <c r="G8" i="9"/>
  <c r="G13" i="9" s="1"/>
  <c r="L7" i="9"/>
  <c r="R6" i="9"/>
  <c r="J7" i="9"/>
  <c r="K6" i="9"/>
  <c r="H13" i="9"/>
  <c r="H14" i="9" s="1"/>
  <c r="J6" i="9"/>
  <c r="D18" i="7"/>
  <c r="E17" i="7"/>
  <c r="E18" i="7" s="1"/>
  <c r="J18" i="7" l="1"/>
  <c r="O7" i="9"/>
  <c r="P7" i="9" s="1"/>
  <c r="K13" i="9"/>
  <c r="K14" i="9" s="1"/>
  <c r="N6" i="9"/>
  <c r="M6" i="9"/>
  <c r="L8" i="9"/>
  <c r="J8" i="9"/>
  <c r="J13" i="9" s="1"/>
  <c r="J14" i="9" s="1"/>
  <c r="Q8" i="9"/>
  <c r="M7" i="9"/>
  <c r="Q7" i="9"/>
  <c r="O8" i="9" l="1"/>
  <c r="O13" i="9" s="1"/>
  <c r="M8" i="9"/>
  <c r="M13" i="9" s="1"/>
  <c r="M14" i="9" s="1"/>
  <c r="Q6" i="9"/>
  <c r="N13" i="9"/>
  <c r="N14" i="9" s="1"/>
  <c r="P6" i="9"/>
  <c r="L13" i="9"/>
  <c r="L14" i="9" s="1"/>
  <c r="R7" i="9"/>
  <c r="S7" i="9" s="1"/>
  <c r="S6" i="9" l="1"/>
  <c r="Q13" i="9"/>
  <c r="Q14" i="9" s="1"/>
  <c r="O14" i="9"/>
  <c r="R8" i="9"/>
  <c r="S8" i="9" s="1"/>
  <c r="P8" i="9"/>
  <c r="P13" i="9" s="1"/>
  <c r="P14" i="9" s="1"/>
  <c r="R13" i="9" l="1"/>
  <c r="R14" i="9" s="1"/>
  <c r="S13" i="9"/>
  <c r="S14" i="9" s="1"/>
</calcChain>
</file>

<file path=xl/sharedStrings.xml><?xml version="1.0" encoding="utf-8"?>
<sst xmlns="http://schemas.openxmlformats.org/spreadsheetml/2006/main" count="768" uniqueCount="292">
  <si>
    <t>Onder 19</t>
  </si>
  <si>
    <t>Onder 17</t>
  </si>
  <si>
    <t>Onder 16</t>
  </si>
  <si>
    <t>Onder 15</t>
  </si>
  <si>
    <t>Onder 14</t>
  </si>
  <si>
    <t>Onder 13</t>
  </si>
  <si>
    <t>JO19-1</t>
  </si>
  <si>
    <t>JO17-1</t>
  </si>
  <si>
    <t>JO16-1</t>
  </si>
  <si>
    <t>JO15-1</t>
  </si>
  <si>
    <t>JO14-1</t>
  </si>
  <si>
    <t>JO13-1</t>
  </si>
  <si>
    <t>JO19-2</t>
  </si>
  <si>
    <t>JO17-2</t>
  </si>
  <si>
    <t>JO16-2</t>
  </si>
  <si>
    <t>JO15-2</t>
  </si>
  <si>
    <t>JO14-2</t>
  </si>
  <si>
    <t>JO13-2</t>
  </si>
  <si>
    <t>JO19-3</t>
  </si>
  <si>
    <t>JO17-3</t>
  </si>
  <si>
    <t>JO16-3</t>
  </si>
  <si>
    <t>JO15-3</t>
  </si>
  <si>
    <t>JO14-3</t>
  </si>
  <si>
    <t>JO13-3</t>
  </si>
  <si>
    <t>JO19-4</t>
  </si>
  <si>
    <t>MO17-1</t>
  </si>
  <si>
    <t>JO16-4</t>
  </si>
  <si>
    <t>JO15-4</t>
  </si>
  <si>
    <t>JO14-4</t>
  </si>
  <si>
    <t>JO13-4</t>
  </si>
  <si>
    <t>JO19-5</t>
  </si>
  <si>
    <t>MO17-2</t>
  </si>
  <si>
    <t>MO15-1</t>
  </si>
  <si>
    <t>MO13-1</t>
  </si>
  <si>
    <t>MO15-2</t>
  </si>
  <si>
    <t>MO13-2</t>
  </si>
  <si>
    <t>Onder 12</t>
  </si>
  <si>
    <t>Onder 11</t>
  </si>
  <si>
    <t>Onder 10</t>
  </si>
  <si>
    <t>Onder 9</t>
  </si>
  <si>
    <t>Onder 8</t>
  </si>
  <si>
    <t>Onder 7</t>
  </si>
  <si>
    <t>JO12-1</t>
  </si>
  <si>
    <t>JO11-1</t>
  </si>
  <si>
    <t>JO10-1</t>
  </si>
  <si>
    <t>JO9-1</t>
  </si>
  <si>
    <t>JO8-1</t>
  </si>
  <si>
    <t> Onder 7</t>
  </si>
  <si>
    <t>JO12-2</t>
  </si>
  <si>
    <t>JO11-2</t>
  </si>
  <si>
    <t>JO10-2</t>
  </si>
  <si>
    <t>JO9-2</t>
  </si>
  <si>
    <t>JO8-2</t>
  </si>
  <si>
    <t>JO12-3</t>
  </si>
  <si>
    <t>JO11-3</t>
  </si>
  <si>
    <t>JO10-3</t>
  </si>
  <si>
    <t>JO9-3</t>
  </si>
  <si>
    <t>JO8-3</t>
  </si>
  <si>
    <t>JO12-4</t>
  </si>
  <si>
    <t>JO11-4</t>
  </si>
  <si>
    <t>JO10-4</t>
  </si>
  <si>
    <t>JO9-4</t>
  </si>
  <si>
    <t>JO8-4</t>
  </si>
  <si>
    <t>JO12-5</t>
  </si>
  <si>
    <t>JO11-5</t>
  </si>
  <si>
    <t>JO10-5</t>
  </si>
  <si>
    <t>JO9-5</t>
  </si>
  <si>
    <t>JO8-5</t>
  </si>
  <si>
    <t>MO11-1</t>
  </si>
  <si>
    <t>JO10-6</t>
  </si>
  <si>
    <t>JO9-6</t>
  </si>
  <si>
    <t>JO8-6</t>
  </si>
  <si>
    <t>MO11-2</t>
  </si>
  <si>
    <t>JO10-7</t>
  </si>
  <si>
    <t>JO9-7</t>
  </si>
  <si>
    <t>JO8-7</t>
  </si>
  <si>
    <t>MO11-3</t>
  </si>
  <si>
    <t>JO9-8M</t>
  </si>
  <si>
    <t>JO9-9M</t>
  </si>
  <si>
    <t>12-18</t>
  </si>
  <si>
    <t>Jongens</t>
  </si>
  <si>
    <t>Meiden</t>
  </si>
  <si>
    <t>JO11-6</t>
  </si>
  <si>
    <t>JO11-7</t>
  </si>
  <si>
    <t xml:space="preserve">Meiden </t>
  </si>
  <si>
    <t>7 - 12</t>
  </si>
  <si>
    <t xml:space="preserve">TOTAL </t>
  </si>
  <si>
    <t xml:space="preserve">Subtotal </t>
  </si>
  <si>
    <t>7-12</t>
  </si>
  <si>
    <t>total</t>
  </si>
  <si>
    <t xml:space="preserve">VOC Football </t>
  </si>
  <si>
    <t>VOC Cricket</t>
  </si>
  <si>
    <t>* Inlcusive  Tip &amp; Run  pipeline</t>
  </si>
  <si>
    <t>JO17-4</t>
  </si>
  <si>
    <t>JO15-5</t>
  </si>
  <si>
    <t>JO13-5</t>
  </si>
  <si>
    <t>JO13-6</t>
  </si>
  <si>
    <t>JO11-8</t>
  </si>
  <si>
    <t>J08-5M</t>
  </si>
  <si>
    <t>J08-3M</t>
  </si>
  <si>
    <t>7-12*</t>
  </si>
  <si>
    <t xml:space="preserve">Hermes DVS Football </t>
  </si>
  <si>
    <t xml:space="preserve">RUGBY </t>
  </si>
  <si>
    <t xml:space="preserve">FOOTBALL </t>
  </si>
  <si>
    <t xml:space="preserve">CRICKET </t>
  </si>
  <si>
    <t xml:space="preserve">Hermes DVDS Cricket </t>
  </si>
  <si>
    <t xml:space="preserve">Hermes DVS Rugby </t>
  </si>
  <si>
    <t>Rugby &amp; Football</t>
  </si>
  <si>
    <t xml:space="preserve">Excelsior20  Football </t>
  </si>
  <si>
    <t xml:space="preserve">Excelsior20 Cricket </t>
  </si>
  <si>
    <t xml:space="preserve">Excelsior 20 </t>
  </si>
  <si>
    <t xml:space="preserve">Hermes DVS </t>
  </si>
  <si>
    <t xml:space="preserve">VOC Rotterdam </t>
  </si>
  <si>
    <t>Sparta 1888</t>
  </si>
  <si>
    <t xml:space="preserve">Jongens </t>
  </si>
  <si>
    <t xml:space="preserve">Cricket Particpation %  Football </t>
  </si>
  <si>
    <t xml:space="preserve">Concordia DVS </t>
  </si>
  <si>
    <t>JO17-5</t>
  </si>
  <si>
    <t>JO17-6</t>
  </si>
  <si>
    <t xml:space="preserve">ConncordiaDelft </t>
  </si>
  <si>
    <t xml:space="preserve">Total TARGET GROUP </t>
  </si>
  <si>
    <t>Punjab CC  has approx 50 youth not included as it is a Stand alone club</t>
  </si>
  <si>
    <t xml:space="preserve">Sparta Rugby </t>
  </si>
  <si>
    <t>Sparta Cricket</t>
  </si>
  <si>
    <t>A</t>
  </si>
  <si>
    <t>B</t>
  </si>
  <si>
    <t>B/A</t>
  </si>
  <si>
    <t>J.1</t>
  </si>
  <si>
    <t>J.2</t>
  </si>
  <si>
    <t>J.3</t>
  </si>
  <si>
    <t>J.4</t>
  </si>
  <si>
    <t>J.5</t>
  </si>
  <si>
    <t>M.1</t>
  </si>
  <si>
    <t>M.2</t>
  </si>
  <si>
    <t>M.3</t>
  </si>
  <si>
    <t>M.4</t>
  </si>
  <si>
    <t>M.5</t>
  </si>
  <si>
    <t>Actual cricketers*</t>
  </si>
  <si>
    <t>*Best Estimates</t>
  </si>
  <si>
    <t>%</t>
  </si>
  <si>
    <t xml:space="preserve">Football &amp; Rugby  Players </t>
  </si>
  <si>
    <t xml:space="preserve">Cricket Players </t>
  </si>
  <si>
    <t>SPARTA 1888</t>
  </si>
  <si>
    <t>CONCORDIA DVS</t>
  </si>
  <si>
    <t xml:space="preserve">VOC </t>
  </si>
  <si>
    <t>HERMES DVS</t>
  </si>
  <si>
    <t>EXCELSIOR 20</t>
  </si>
  <si>
    <t xml:space="preserve">Concordia  Delft - has senior cricket only </t>
  </si>
  <si>
    <t>Drivers</t>
  </si>
  <si>
    <t>FY2019</t>
  </si>
  <si>
    <t>FY2020</t>
  </si>
  <si>
    <t>FY2021</t>
  </si>
  <si>
    <t>FY2022</t>
  </si>
  <si>
    <t xml:space="preserve"> 13 -  18</t>
  </si>
  <si>
    <t xml:space="preserve">Total </t>
  </si>
  <si>
    <t xml:space="preserve">Districts </t>
  </si>
  <si>
    <t>Schiedam</t>
  </si>
  <si>
    <t>Rotterdam Noord</t>
  </si>
  <si>
    <t xml:space="preserve">Capella </t>
  </si>
  <si>
    <t xml:space="preserve">ConcordiaDelft </t>
  </si>
  <si>
    <t>Delft</t>
  </si>
  <si>
    <t xml:space="preserve">Punjab CC </t>
  </si>
  <si>
    <t>Rotterdam Zuid</t>
  </si>
  <si>
    <t>Average Y-O-Y growth %</t>
  </si>
  <si>
    <t>Goal  1 :  5 new players for each age group category per year</t>
  </si>
  <si>
    <t xml:space="preserve">Actions  1;  Initiate Tip &amp; Run Program  at Concordia </t>
  </si>
  <si>
    <t xml:space="preserve">Actions  2;  Each Football,Rugby team receives 2 x crossover trainings /year  </t>
  </si>
  <si>
    <t xml:space="preserve">Actions  3;  Each player receives a Cricket4-kids traing t-shirt &amp; an invitation/special discount  card to sign up to the Cricket4Kids site </t>
  </si>
  <si>
    <t xml:space="preserve">Schools </t>
  </si>
  <si>
    <t xml:space="preserve">Rotterdam Noord </t>
  </si>
  <si>
    <t>Active</t>
  </si>
  <si>
    <t>Tarcius Schiebroek</t>
  </si>
  <si>
    <t>Schiebroek</t>
  </si>
  <si>
    <t>Y</t>
  </si>
  <si>
    <t xml:space="preserve">Park 16 Hoven  </t>
  </si>
  <si>
    <t xml:space="preserve">Overschie </t>
  </si>
  <si>
    <t xml:space="preserve">Montesrori Tuinstad </t>
  </si>
  <si>
    <t>P</t>
  </si>
  <si>
    <t xml:space="preserve">Emmaschool </t>
  </si>
  <si>
    <t>Hilligersberg</t>
  </si>
  <si>
    <t>N</t>
  </si>
  <si>
    <t>Bergsezonebloem</t>
  </si>
  <si>
    <t xml:space="preserve">Wolfert van Borselan TT </t>
  </si>
  <si>
    <t>Centrum</t>
  </si>
  <si>
    <t xml:space="preserve">Melanchton </t>
  </si>
  <si>
    <t xml:space="preserve">Laurens Lyceum </t>
  </si>
  <si>
    <t>Roncalli Mavo</t>
  </si>
  <si>
    <t xml:space="preserve">Kralingen </t>
  </si>
  <si>
    <t xml:space="preserve">Montesorri  </t>
  </si>
  <si>
    <t>Erasmians Gymnasium</t>
  </si>
  <si>
    <t xml:space="preserve">Libanaon Lyceum </t>
  </si>
  <si>
    <t xml:space="preserve">Rudolf Steiner school </t>
  </si>
  <si>
    <t xml:space="preserve">Wolfert Dalton </t>
  </si>
  <si>
    <t xml:space="preserve">Wolfert v Borselan  </t>
  </si>
  <si>
    <t>Berkel &amp; Rodenrijs</t>
  </si>
  <si>
    <t xml:space="preserve">Wolftert Dalton </t>
  </si>
  <si>
    <t xml:space="preserve">Centrum </t>
  </si>
  <si>
    <t xml:space="preserve">Thorbecke (LOOT school) </t>
  </si>
  <si>
    <t xml:space="preserve">Goal  1 :  2 new primary school classes &amp;   2 new high school classes receive introduction clinics per year </t>
  </si>
  <si>
    <t>Actions  1;  Primary school children particpating in clinics - receive an invitation card to cricket4 kids  &amp;  to the Local cricket club  Tip &amp; Run program</t>
  </si>
  <si>
    <t xml:space="preserve">Actions  2 ;  Event planning High  School Event  Indoor - hall  hire ,  day coordinators and scorers .  (Invitation to all to join a club team ,  Personal invitation to Toppers) </t>
  </si>
  <si>
    <t>Actions 3 ;  Coordinate contact with Schools, LOOT , KNCB  to lauch this  in each region.  Made availabe to all Dutch Lions/Lionesses plus motivated fringe players</t>
  </si>
  <si>
    <t>Manpower</t>
  </si>
  <si>
    <t xml:space="preserve">Mth </t>
  </si>
  <si>
    <t xml:space="preserve">Senior Trainer </t>
  </si>
  <si>
    <t>Level 2 +</t>
  </si>
  <si>
    <t xml:space="preserve">Junior Trainers </t>
  </si>
  <si>
    <t xml:space="preserve">Level 1 </t>
  </si>
  <si>
    <t xml:space="preserve">Trainers (mobile equipment kits) </t>
  </si>
  <si>
    <t xml:space="preserve">Other equipment ( cricket sets  , throw down nets , Kachet , rubber stumps , pions , balls , uniforms ) </t>
  </si>
  <si>
    <t xml:space="preserve">Other Trainers - training  ( EHBO course, VOG, other training)  &amp; travel cost </t>
  </si>
  <si>
    <t xml:space="preserve">Other equipment (outdoor mats, tennis ball bowling machine ( yr1  ) </t>
  </si>
  <si>
    <t>Labour cost/year</t>
  </si>
  <si>
    <t xml:space="preserve">Sales &amp; Marketing </t>
  </si>
  <si>
    <t xml:space="preserve">T-shirts ( 8-12 ) footballers/rugbyers  from the clubs ( Excelsior, Hermes,VOC, Sparta etc) </t>
  </si>
  <si>
    <t xml:space="preserve">Flamingo  Regional Indoor Schools Torunament  ( 2 per year  )  </t>
  </si>
  <si>
    <t xml:space="preserve">1 District </t>
  </si>
  <si>
    <t xml:space="preserve">2 Districts </t>
  </si>
  <si>
    <t xml:space="preserve">3 Districts </t>
  </si>
  <si>
    <t xml:space="preserve">4 Districts </t>
  </si>
  <si>
    <t xml:space="preserve">Flamingo Outdoor Schools Tournament  ( 1  year) </t>
  </si>
  <si>
    <t>Total cost/year</t>
  </si>
  <si>
    <t xml:space="preserve">Income from Paid School Programs </t>
  </si>
  <si>
    <t xml:space="preserve">Corporate Sponsors from FTE Friends &amp; members </t>
  </si>
  <si>
    <t xml:space="preserve">KNCB -  E40 Rebate for every cricket4kids signed up using actie code 'Flamingos' from Clubs </t>
  </si>
  <si>
    <t xml:space="preserve">KNCB -  E40 Rebate for every cricket4kids signed up Schools Rotterdam Noord </t>
  </si>
  <si>
    <t xml:space="preserve">KNCB -  E40 Rebate for every cricket4kids signed up Schools Rotterdam Zuid </t>
  </si>
  <si>
    <t xml:space="preserve">KNCB -  E40 Rebate for every cricket4kids signed up Schools Schiedam </t>
  </si>
  <si>
    <t xml:space="preserve">KNCB -  E40 Rebate for every cricket4kids signed up Schools Capella </t>
  </si>
  <si>
    <t xml:space="preserve">KNCB -  E40 Rebate for every cricket4kids signed up Schools Delft </t>
  </si>
  <si>
    <t xml:space="preserve">Subsidies </t>
  </si>
  <si>
    <t>pm</t>
  </si>
  <si>
    <t xml:space="preserve">Shortfall  - Funding KNCB </t>
  </si>
  <si>
    <t>Summary Funding</t>
  </si>
  <si>
    <t>Number</t>
  </si>
  <si>
    <r>
      <t xml:space="preserve">Subsidies * </t>
    </r>
    <r>
      <rPr>
        <sz val="10"/>
        <rFont val="Arial"/>
        <family val="2"/>
      </rPr>
      <t xml:space="preserve"> ( KNCB to explore/arrange/adminsiter ) </t>
    </r>
  </si>
  <si>
    <t xml:space="preserve">School Budgets </t>
  </si>
  <si>
    <t xml:space="preserve">Corporate Sponsors /program partners   ( Companies/friends network of FTC members) </t>
  </si>
  <si>
    <t>KNCB rebate for acquisition Cricket4Kids   @ E40 per  introductee &amp; resignee</t>
  </si>
  <si>
    <t xml:space="preserve">KNCB Budget Cost  ( excluding subsidizing of cricket4kids material) </t>
  </si>
  <si>
    <t>KNCB  Cost  Rijmond</t>
  </si>
  <si>
    <t>KNCB Cost</t>
  </si>
  <si>
    <t xml:space="preserve">KNCB FUNDING SUMMARY </t>
  </si>
  <si>
    <t xml:space="preserve">* Subsidies for lower income famlies </t>
  </si>
  <si>
    <t xml:space="preserve">* Subsidies for events  ( Tournaments) </t>
  </si>
  <si>
    <t xml:space="preserve">Upsides for subidies, sponsors excluded </t>
  </si>
  <si>
    <t xml:space="preserve">KNCB  Cost  All teritories </t>
  </si>
  <si>
    <t xml:space="preserve">Income from Particpating Clubs -benefiting from increased membership &amp; relationships with nearby schools </t>
  </si>
  <si>
    <t xml:space="preserve">Number of Teams </t>
  </si>
  <si>
    <t xml:space="preserve">Hours </t>
  </si>
  <si>
    <t xml:space="preserve">Travel cost </t>
  </si>
  <si>
    <t xml:space="preserve">1 hour clinic plus 30m set-up &amp; hand out brochures </t>
  </si>
  <si>
    <t xml:space="preserve">JNR Trainer rate per hour </t>
  </si>
  <si>
    <t xml:space="preserve">SNR Trainer rate per hour </t>
  </si>
  <si>
    <t xml:space="preserve">P/hr </t>
  </si>
  <si>
    <t xml:space="preserve">Trainers Costs -   Clubs </t>
  </si>
  <si>
    <t xml:space="preserve">2 Cricket Clinics per team </t>
  </si>
  <si>
    <t xml:space="preserve">coverage </t>
  </si>
  <si>
    <t xml:space="preserve">Number of Clinics </t>
  </si>
  <si>
    <t xml:space="preserve">Trainers Costs </t>
  </si>
  <si>
    <t>Target Clubs</t>
  </si>
  <si>
    <t xml:space="preserve">Target Schools </t>
  </si>
  <si>
    <t xml:space="preserve">Number of Clinics Schools </t>
  </si>
  <si>
    <t xml:space="preserve">Rotterdam Zuid </t>
  </si>
  <si>
    <t xml:space="preserve">Schiedam </t>
  </si>
  <si>
    <t xml:space="preserve">Cappella </t>
  </si>
  <si>
    <t xml:space="preserve">Delft </t>
  </si>
  <si>
    <t xml:space="preserve">Best Case * 588 Kids sign up C4K </t>
  </si>
  <si>
    <t xml:space="preserve">Medium Case*300 kids sign up C4K </t>
  </si>
  <si>
    <t xml:space="preserve">Worst Case* 0 kids sign up C4K </t>
  </si>
  <si>
    <t xml:space="preserve">Best Case * 2500  Kids sign up C4K </t>
  </si>
  <si>
    <t xml:space="preserve">Medium Case*1500 kids sign up C4K </t>
  </si>
  <si>
    <t xml:space="preserve">Winter Sports </t>
  </si>
  <si>
    <t xml:space="preserve">Cricket </t>
  </si>
  <si>
    <t>FY2023</t>
  </si>
  <si>
    <t xml:space="preserve">Insurances  - Liability  </t>
  </si>
  <si>
    <t xml:space="preserve">Handouts / Flyers </t>
  </si>
  <si>
    <t xml:space="preserve">Particpating Club Budgets </t>
  </si>
  <si>
    <t xml:space="preserve">Goal  3 :   Start a lower age youth cricket at  Concordia Delft  - 1 new  team per year </t>
  </si>
  <si>
    <t xml:space="preserve">Goal  2 :   Provide 300 cricket clinics to wintersport teams  of the identified clubs  ( before start of cricket season) </t>
  </si>
  <si>
    <r>
      <t xml:space="preserve">Goal  3 :   </t>
    </r>
    <r>
      <rPr>
        <b/>
        <i/>
        <sz val="10"/>
        <color theme="1"/>
        <rFont val="Arial"/>
        <family val="2"/>
      </rPr>
      <t>June/July</t>
    </r>
    <r>
      <rPr>
        <i/>
        <sz val="10"/>
        <color theme="1"/>
        <rFont val="Arial"/>
        <family val="2"/>
      </rPr>
      <t xml:space="preserve">  A regional interschool </t>
    </r>
    <r>
      <rPr>
        <b/>
        <i/>
        <sz val="10"/>
        <color theme="1"/>
        <rFont val="Arial"/>
        <family val="2"/>
      </rPr>
      <t xml:space="preserve">indoor </t>
    </r>
    <r>
      <rPr>
        <i/>
        <sz val="10"/>
        <color theme="1"/>
        <rFont val="Arial"/>
        <family val="2"/>
      </rPr>
      <t xml:space="preserve">competition for High schools . ( Start point - clusters of alligned schools ( 3 Wolfert schools cluster , 3 Melanchton cluster ) </t>
    </r>
  </si>
  <si>
    <t xml:space="preserve">Goal  4 :   Regional Cricket Academy , to be offered by  a Top Talent  School (LOOT)  - Thorbecke but preferabbly central school ( school ricket to be offered Wolfert TT to become a </t>
  </si>
  <si>
    <r>
      <t xml:space="preserve">Goal  2 :  </t>
    </r>
    <r>
      <rPr>
        <b/>
        <i/>
        <sz val="10"/>
        <color theme="1"/>
        <rFont val="Arial"/>
        <family val="2"/>
      </rPr>
      <t xml:space="preserve">Provide 70 cricket clinics to schools close to the  clubs </t>
    </r>
  </si>
  <si>
    <t xml:space="preserve">* Cricket4Kids Kitbag -  at E82.5  KNCB  need to be subsidized to the tune of E32 - making it available for E50 </t>
  </si>
  <si>
    <t xml:space="preserve">Senior Regional Development Officer  (Part-time) </t>
  </si>
  <si>
    <t xml:space="preserve">Assumes  5 Regions in  NL with similar profiles to Rijmond which is not the case </t>
  </si>
  <si>
    <t>Playing Members of Club*</t>
  </si>
  <si>
    <t>* Category 8-12  includes Tip &amp; Runners</t>
  </si>
  <si>
    <t xml:space="preserve"> 8 -  12 *</t>
  </si>
  <si>
    <t xml:space="preserve">Rotterdam Noord** </t>
  </si>
  <si>
    <t>** Similar School overview for other Districts required</t>
  </si>
  <si>
    <t xml:space="preserve">Regio Rijnmond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</si>
</sst>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[$-409]mmm/yy;@"/>
    <numFmt numFmtId="166" formatCode="0.0%"/>
    <numFmt numFmtId="167" formatCode="_(* #,##0.00_);_(* \(#,##0.00\);_(* &quot;-&quot;??_);_(@_)"/>
    <numFmt numFmtId="168" formatCode="_ [$€-2]\ * #,##0_ ;_ [$€-2]\ * \-#,##0_ ;_ [$€-2]\ * &quot;-&quot;??_ ;_ @_ "/>
    <numFmt numFmtId="169" formatCode="_(* #,##0.0_);_(* \(#,##0.0\);_(* &quot;-&quot;_);_(@_)"/>
    <numFmt numFmtId="170" formatCode="_(* #,##0_);_(* \(#,##0\);_(* &quot;-&quot;??_);_(@_)"/>
    <numFmt numFmtId="171" formatCode="_(* #,##0_);_(* \(#,##0\);_(* &quot;-&quot;_);_(@_)"/>
    <numFmt numFmtId="172" formatCode="_ &quot;€&quot;\ * #,##0_ ;_ &quot;€&quot;\ * \-#,##0_ ;_ &quot;€&quot;\ * &quot;-&quot;??_ ;_ @_ "/>
    <numFmt numFmtId="173" formatCode="&quot;€&quot;\ #,##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Inherit"/>
    </font>
    <font>
      <b/>
      <sz val="11"/>
      <color rgb="FF000000"/>
      <name val="Inherit"/>
    </font>
    <font>
      <b/>
      <sz val="9"/>
      <color rgb="FF000000"/>
      <name val="Inherit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1"/>
      <color theme="1"/>
      <name val="Arial"/>
      <family val="2"/>
    </font>
    <font>
      <i/>
      <sz val="10"/>
      <color rgb="FF000000"/>
      <name val="Arial"/>
      <family val="2"/>
    </font>
    <font>
      <b/>
      <u/>
      <sz val="1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D6E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22" fillId="0" borderId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4">
    <xf numFmtId="0" fontId="0" fillId="0" borderId="0" xfId="0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3" fillId="3" borderId="6" xfId="0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right" indent="1"/>
    </xf>
    <xf numFmtId="0" fontId="3" fillId="3" borderId="8" xfId="0" applyFont="1" applyFill="1" applyBorder="1" applyAlignment="1">
      <alignment horizontal="right" indent="1"/>
    </xf>
    <xf numFmtId="0" fontId="3" fillId="3" borderId="9" xfId="0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0" fontId="0" fillId="0" borderId="13" xfId="0" applyBorder="1"/>
    <xf numFmtId="0" fontId="3" fillId="3" borderId="14" xfId="0" applyFont="1" applyFill="1" applyBorder="1" applyAlignment="1">
      <alignment horizontal="right" indent="1"/>
    </xf>
    <xf numFmtId="0" fontId="3" fillId="3" borderId="15" xfId="0" applyFont="1" applyFill="1" applyBorder="1" applyAlignment="1">
      <alignment horizontal="right" indent="1"/>
    </xf>
    <xf numFmtId="0" fontId="3" fillId="3" borderId="17" xfId="0" applyFont="1" applyFill="1" applyBorder="1" applyAlignment="1">
      <alignment horizontal="right" indent="1"/>
    </xf>
    <xf numFmtId="0" fontId="0" fillId="0" borderId="18" xfId="0" applyBorder="1"/>
    <xf numFmtId="0" fontId="6" fillId="2" borderId="19" xfId="0" quotePrefix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indent="1"/>
    </xf>
    <xf numFmtId="0" fontId="3" fillId="3" borderId="21" xfId="0" applyFont="1" applyFill="1" applyBorder="1" applyAlignment="1">
      <alignment horizontal="right" inden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2" xfId="0" applyBorder="1"/>
    <xf numFmtId="0" fontId="0" fillId="0" borderId="17" xfId="0" applyBorder="1"/>
    <xf numFmtId="0" fontId="3" fillId="0" borderId="18" xfId="0" applyFont="1" applyBorder="1"/>
    <xf numFmtId="0" fontId="3" fillId="3" borderId="28" xfId="0" applyFont="1" applyFill="1" applyBorder="1" applyAlignment="1">
      <alignment horizontal="right" indent="1"/>
    </xf>
    <xf numFmtId="0" fontId="3" fillId="3" borderId="29" xfId="0" applyFont="1" applyFill="1" applyBorder="1" applyAlignment="1">
      <alignment horizontal="right" indent="1"/>
    </xf>
    <xf numFmtId="0" fontId="10" fillId="0" borderId="31" xfId="0" applyFont="1" applyBorder="1"/>
    <xf numFmtId="0" fontId="3" fillId="0" borderId="30" xfId="0" applyFont="1" applyBorder="1"/>
    <xf numFmtId="0" fontId="0" fillId="3" borderId="0" xfId="0" applyFill="1"/>
    <xf numFmtId="0" fontId="3" fillId="3" borderId="0" xfId="0" applyFont="1" applyFill="1"/>
    <xf numFmtId="0" fontId="3" fillId="0" borderId="0" xfId="0" quotePrefix="1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/>
    <xf numFmtId="0" fontId="3" fillId="4" borderId="0" xfId="0" applyFont="1" applyFill="1"/>
    <xf numFmtId="0" fontId="3" fillId="4" borderId="6" xfId="0" applyFont="1" applyFill="1" applyBorder="1" applyAlignment="1">
      <alignment horizontal="right" indent="1"/>
    </xf>
    <xf numFmtId="0" fontId="3" fillId="4" borderId="7" xfId="0" applyFont="1" applyFill="1" applyBorder="1" applyAlignment="1">
      <alignment horizontal="right" indent="1"/>
    </xf>
    <xf numFmtId="0" fontId="3" fillId="4" borderId="17" xfId="0" applyFont="1" applyFill="1" applyBorder="1" applyAlignment="1">
      <alignment horizontal="right" indent="1"/>
    </xf>
    <xf numFmtId="0" fontId="3" fillId="4" borderId="8" xfId="0" applyFont="1" applyFill="1" applyBorder="1" applyAlignment="1">
      <alignment horizontal="right" indent="1"/>
    </xf>
    <xf numFmtId="0" fontId="3" fillId="4" borderId="20" xfId="0" applyFont="1" applyFill="1" applyBorder="1" applyAlignment="1">
      <alignment horizontal="right" indent="1"/>
    </xf>
    <xf numFmtId="0" fontId="3" fillId="4" borderId="28" xfId="0" applyFont="1" applyFill="1" applyBorder="1" applyAlignment="1">
      <alignment horizontal="right" indent="1"/>
    </xf>
    <xf numFmtId="0" fontId="3" fillId="4" borderId="29" xfId="0" applyFont="1" applyFill="1" applyBorder="1" applyAlignment="1">
      <alignment horizontal="right" indent="1"/>
    </xf>
    <xf numFmtId="0" fontId="3" fillId="4" borderId="9" xfId="0" applyFont="1" applyFill="1" applyBorder="1" applyAlignment="1">
      <alignment horizontal="right" indent="1"/>
    </xf>
    <xf numFmtId="0" fontId="3" fillId="4" borderId="15" xfId="0" applyFont="1" applyFill="1" applyBorder="1" applyAlignment="1">
      <alignment horizontal="right" indent="1"/>
    </xf>
    <xf numFmtId="0" fontId="3" fillId="4" borderId="14" xfId="0" applyFont="1" applyFill="1" applyBorder="1" applyAlignment="1">
      <alignment horizontal="right" indent="1"/>
    </xf>
    <xf numFmtId="0" fontId="3" fillId="4" borderId="21" xfId="0" applyFont="1" applyFill="1" applyBorder="1" applyAlignment="1">
      <alignment horizontal="right" indent="1"/>
    </xf>
    <xf numFmtId="0" fontId="0" fillId="0" borderId="0" xfId="0" applyAlignment="1">
      <alignment horizontal="left" indent="2"/>
    </xf>
    <xf numFmtId="0" fontId="8" fillId="2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indent="1"/>
    </xf>
    <xf numFmtId="0" fontId="11" fillId="5" borderId="0" xfId="0" applyFont="1" applyFill="1" applyBorder="1" applyAlignment="1">
      <alignment horizontal="center"/>
    </xf>
    <xf numFmtId="0" fontId="12" fillId="5" borderId="0" xfId="0" applyFont="1" applyFill="1"/>
    <xf numFmtId="0" fontId="11" fillId="5" borderId="0" xfId="0" applyFont="1" applyFill="1"/>
    <xf numFmtId="0" fontId="3" fillId="5" borderId="0" xfId="0" applyFont="1" applyFill="1"/>
    <xf numFmtId="0" fontId="3" fillId="5" borderId="14" xfId="0" applyFont="1" applyFill="1" applyBorder="1" applyAlignment="1">
      <alignment horizontal="right" indent="1"/>
    </xf>
    <xf numFmtId="0" fontId="3" fillId="5" borderId="6" xfId="0" applyFont="1" applyFill="1" applyBorder="1" applyAlignment="1">
      <alignment horizontal="right" indent="1"/>
    </xf>
    <xf numFmtId="0" fontId="3" fillId="5" borderId="7" xfId="0" applyFont="1" applyFill="1" applyBorder="1" applyAlignment="1">
      <alignment horizontal="right" indent="1"/>
    </xf>
    <xf numFmtId="0" fontId="3" fillId="5" borderId="17" xfId="0" applyFont="1" applyFill="1" applyBorder="1" applyAlignment="1">
      <alignment horizontal="right" indent="1"/>
    </xf>
    <xf numFmtId="0" fontId="3" fillId="5" borderId="8" xfId="0" applyFont="1" applyFill="1" applyBorder="1" applyAlignment="1">
      <alignment horizontal="right" indent="1"/>
    </xf>
    <xf numFmtId="0" fontId="3" fillId="5" borderId="20" xfId="0" applyFont="1" applyFill="1" applyBorder="1" applyAlignment="1">
      <alignment horizontal="right" indent="1"/>
    </xf>
    <xf numFmtId="0" fontId="3" fillId="5" borderId="28" xfId="0" applyFont="1" applyFill="1" applyBorder="1" applyAlignment="1">
      <alignment horizontal="right" indent="1"/>
    </xf>
    <xf numFmtId="0" fontId="3" fillId="5" borderId="29" xfId="0" applyFont="1" applyFill="1" applyBorder="1" applyAlignment="1">
      <alignment horizontal="right" indent="1"/>
    </xf>
    <xf numFmtId="0" fontId="3" fillId="5" borderId="9" xfId="0" applyFont="1" applyFill="1" applyBorder="1" applyAlignment="1">
      <alignment horizontal="right" indent="1"/>
    </xf>
    <xf numFmtId="0" fontId="3" fillId="5" borderId="15" xfId="0" applyFont="1" applyFill="1" applyBorder="1" applyAlignment="1">
      <alignment horizontal="right" indent="1"/>
    </xf>
    <xf numFmtId="0" fontId="3" fillId="5" borderId="21" xfId="0" applyFont="1" applyFill="1" applyBorder="1" applyAlignment="1">
      <alignment horizontal="right" indent="1"/>
    </xf>
    <xf numFmtId="0" fontId="10" fillId="0" borderId="0" xfId="0" applyFont="1"/>
    <xf numFmtId="0" fontId="3" fillId="3" borderId="33" xfId="0" applyFont="1" applyFill="1" applyBorder="1" applyAlignment="1">
      <alignment horizontal="right" indent="1"/>
    </xf>
    <xf numFmtId="0" fontId="3" fillId="3" borderId="34" xfId="0" applyFont="1" applyFill="1" applyBorder="1" applyAlignment="1">
      <alignment horizontal="right" indent="1"/>
    </xf>
    <xf numFmtId="0" fontId="10" fillId="0" borderId="32" xfId="0" applyFont="1" applyBorder="1"/>
    <xf numFmtId="0" fontId="3" fillId="6" borderId="0" xfId="0" applyFont="1" applyFill="1" applyAlignment="1">
      <alignment horizontal="left" indent="1"/>
    </xf>
    <xf numFmtId="0" fontId="0" fillId="6" borderId="0" xfId="0" applyFill="1"/>
    <xf numFmtId="0" fontId="3" fillId="6" borderId="0" xfId="0" applyFont="1" applyFill="1" applyAlignment="1">
      <alignment horizontal="left" indent="3"/>
    </xf>
    <xf numFmtId="0" fontId="3" fillId="6" borderId="0" xfId="0" quotePrefix="1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0" fillId="6" borderId="0" xfId="0" applyFill="1" applyAlignment="1">
      <alignment horizontal="left" indent="1"/>
    </xf>
    <xf numFmtId="0" fontId="0" fillId="7" borderId="0" xfId="0" applyFill="1"/>
    <xf numFmtId="0" fontId="3" fillId="7" borderId="0" xfId="0" applyFont="1" applyFill="1" applyBorder="1" applyAlignment="1">
      <alignment horizontal="center"/>
    </xf>
    <xf numFmtId="9" fontId="0" fillId="0" borderId="0" xfId="2" applyFont="1"/>
    <xf numFmtId="9" fontId="0" fillId="4" borderId="0" xfId="2" applyFont="1" applyFill="1"/>
    <xf numFmtId="9" fontId="3" fillId="4" borderId="0" xfId="2" applyFont="1" applyFill="1"/>
    <xf numFmtId="0" fontId="2" fillId="8" borderId="0" xfId="0" applyFont="1" applyFill="1"/>
    <xf numFmtId="0" fontId="4" fillId="8" borderId="0" xfId="0" applyFont="1" applyFill="1"/>
    <xf numFmtId="0" fontId="2" fillId="8" borderId="0" xfId="0" applyFont="1" applyFill="1" applyBorder="1" applyAlignment="1">
      <alignment horizontal="center"/>
    </xf>
    <xf numFmtId="0" fontId="3" fillId="6" borderId="0" xfId="0" applyFont="1" applyFill="1" applyAlignment="1">
      <alignment horizontal="right"/>
    </xf>
    <xf numFmtId="0" fontId="13" fillId="6" borderId="0" xfId="0" applyFont="1" applyFill="1" applyAlignment="1">
      <alignment horizontal="left" indent="1"/>
    </xf>
    <xf numFmtId="0" fontId="13" fillId="6" borderId="0" xfId="0" applyFont="1" applyFill="1"/>
    <xf numFmtId="0" fontId="9" fillId="6" borderId="0" xfId="0" applyFont="1" applyFill="1" applyAlignment="1">
      <alignment horizontal="left" indent="1"/>
    </xf>
    <xf numFmtId="0" fontId="14" fillId="6" borderId="0" xfId="0" applyFont="1" applyFill="1"/>
    <xf numFmtId="0" fontId="15" fillId="6" borderId="0" xfId="0" applyFont="1" applyFill="1" applyAlignment="1">
      <alignment horizontal="left" indent="1"/>
    </xf>
    <xf numFmtId="0" fontId="15" fillId="6" borderId="0" xfId="0" applyFont="1" applyFill="1"/>
    <xf numFmtId="9" fontId="0" fillId="6" borderId="0" xfId="2" applyFont="1" applyFill="1"/>
    <xf numFmtId="0" fontId="16" fillId="6" borderId="0" xfId="0" applyFont="1" applyFill="1" applyAlignment="1">
      <alignment horizontal="center"/>
    </xf>
    <xf numFmtId="0" fontId="17" fillId="6" borderId="0" xfId="0" applyFont="1" applyFill="1"/>
    <xf numFmtId="164" fontId="0" fillId="6" borderId="0" xfId="1" applyNumberFormat="1" applyFont="1" applyFill="1"/>
    <xf numFmtId="164" fontId="0" fillId="7" borderId="0" xfId="1" applyNumberFormat="1" applyFont="1" applyFill="1"/>
    <xf numFmtId="164" fontId="3" fillId="6" borderId="0" xfId="1" applyNumberFormat="1" applyFont="1" applyFill="1"/>
    <xf numFmtId="164" fontId="3" fillId="7" borderId="0" xfId="1" applyNumberFormat="1" applyFont="1" applyFill="1"/>
    <xf numFmtId="164" fontId="9" fillId="6" borderId="0" xfId="1" applyNumberFormat="1" applyFont="1" applyFill="1"/>
    <xf numFmtId="164" fontId="9" fillId="7" borderId="0" xfId="1" applyNumberFormat="1" applyFont="1" applyFill="1"/>
    <xf numFmtId="0" fontId="20" fillId="0" borderId="0" xfId="3" applyFont="1" applyAlignment="1">
      <alignment horizontal="center"/>
    </xf>
    <xf numFmtId="0" fontId="21" fillId="0" borderId="0" xfId="3" applyFont="1" applyAlignment="1">
      <alignment horizontal="left" vertical="center" indent="1"/>
    </xf>
    <xf numFmtId="0" fontId="21" fillId="0" borderId="0" xfId="3" applyFont="1" applyAlignment="1">
      <alignment vertical="center"/>
    </xf>
    <xf numFmtId="0" fontId="19" fillId="0" borderId="0" xfId="3"/>
    <xf numFmtId="0" fontId="24" fillId="0" borderId="3" xfId="3" applyFont="1" applyBorder="1" applyAlignment="1">
      <alignment vertical="center"/>
    </xf>
    <xf numFmtId="16" fontId="24" fillId="0" borderId="3" xfId="3" quotePrefix="1" applyNumberFormat="1" applyFont="1" applyBorder="1" applyAlignment="1">
      <alignment horizontal="center" vertical="center"/>
    </xf>
    <xf numFmtId="16" fontId="24" fillId="3" borderId="3" xfId="3" quotePrefix="1" applyNumberFormat="1" applyFont="1" applyFill="1" applyBorder="1" applyAlignment="1">
      <alignment horizontal="center" vertical="center"/>
    </xf>
    <xf numFmtId="0" fontId="19" fillId="0" borderId="0" xfId="3" applyAlignment="1">
      <alignment horizontal="left" vertical="center" indent="1"/>
    </xf>
    <xf numFmtId="9" fontId="24" fillId="0" borderId="0" xfId="6" applyFont="1" applyBorder="1" applyAlignment="1">
      <alignment vertical="center"/>
    </xf>
    <xf numFmtId="9" fontId="24" fillId="3" borderId="0" xfId="6" applyFont="1" applyFill="1" applyBorder="1" applyAlignment="1">
      <alignment vertical="center"/>
    </xf>
    <xf numFmtId="0" fontId="19" fillId="0" borderId="7" xfId="3" applyBorder="1" applyAlignment="1">
      <alignment horizontal="left" vertical="center" indent="1"/>
    </xf>
    <xf numFmtId="0" fontId="24" fillId="0" borderId="7" xfId="3" applyFont="1" applyBorder="1" applyAlignment="1">
      <alignment vertical="center"/>
    </xf>
    <xf numFmtId="0" fontId="24" fillId="3" borderId="7" xfId="3" applyFont="1" applyFill="1" applyBorder="1" applyAlignment="1">
      <alignment vertical="center"/>
    </xf>
    <xf numFmtId="9" fontId="24" fillId="0" borderId="7" xfId="6" applyFont="1" applyBorder="1" applyAlignment="1">
      <alignment vertical="center"/>
    </xf>
    <xf numFmtId="9" fontId="24" fillId="3" borderId="7" xfId="6" applyFont="1" applyFill="1" applyBorder="1" applyAlignment="1">
      <alignment vertical="center"/>
    </xf>
    <xf numFmtId="0" fontId="19" fillId="0" borderId="3" xfId="3" applyBorder="1" applyAlignment="1">
      <alignment horizontal="left" vertical="center" indent="1"/>
    </xf>
    <xf numFmtId="0" fontId="24" fillId="3" borderId="3" xfId="3" applyFont="1" applyFill="1" applyBorder="1" applyAlignment="1">
      <alignment vertical="center"/>
    </xf>
    <xf numFmtId="9" fontId="24" fillId="0" borderId="3" xfId="6" applyFont="1" applyBorder="1" applyAlignment="1">
      <alignment vertical="center"/>
    </xf>
    <xf numFmtId="9" fontId="24" fillId="3" borderId="3" xfId="6" applyFont="1" applyFill="1" applyBorder="1" applyAlignment="1">
      <alignment vertical="center"/>
    </xf>
    <xf numFmtId="0" fontId="24" fillId="0" borderId="35" xfId="3" applyFont="1" applyBorder="1" applyAlignment="1">
      <alignment vertical="center"/>
    </xf>
    <xf numFmtId="0" fontId="24" fillId="3" borderId="35" xfId="3" applyFont="1" applyFill="1" applyBorder="1" applyAlignment="1">
      <alignment vertical="center"/>
    </xf>
    <xf numFmtId="0" fontId="19" fillId="0" borderId="0" xfId="3" applyAlignment="1">
      <alignment vertical="center"/>
    </xf>
    <xf numFmtId="0" fontId="19" fillId="0" borderId="7" xfId="3" applyBorder="1" applyAlignment="1">
      <alignment vertical="center"/>
    </xf>
    <xf numFmtId="0" fontId="19" fillId="0" borderId="7" xfId="3" applyBorder="1"/>
    <xf numFmtId="166" fontId="19" fillId="0" borderId="0" xfId="6" applyNumberFormat="1" applyFont="1" applyFill="1" applyBorder="1"/>
    <xf numFmtId="168" fontId="19" fillId="0" borderId="0" xfId="8" applyNumberFormat="1" applyFont="1" applyFill="1" applyBorder="1" applyAlignment="1">
      <alignment vertical="center"/>
    </xf>
    <xf numFmtId="168" fontId="19" fillId="0" borderId="7" xfId="8" applyNumberFormat="1" applyFont="1" applyFill="1" applyBorder="1" applyAlignment="1">
      <alignment vertical="center"/>
    </xf>
    <xf numFmtId="168" fontId="20" fillId="6" borderId="7" xfId="3" applyNumberFormat="1" applyFont="1" applyFill="1" applyBorder="1"/>
    <xf numFmtId="164" fontId="20" fillId="6" borderId="7" xfId="3" applyNumberFormat="1" applyFont="1" applyFill="1" applyBorder="1"/>
    <xf numFmtId="168" fontId="24" fillId="0" borderId="3" xfId="3" applyNumberFormat="1" applyFont="1" applyBorder="1" applyAlignment="1">
      <alignment vertical="center"/>
    </xf>
    <xf numFmtId="166" fontId="19" fillId="0" borderId="3" xfId="6" applyNumberFormat="1" applyFont="1" applyFill="1" applyBorder="1"/>
    <xf numFmtId="0" fontId="20" fillId="0" borderId="9" xfId="3" applyFont="1" applyBorder="1" applyAlignment="1">
      <alignment vertical="center"/>
    </xf>
    <xf numFmtId="168" fontId="20" fillId="0" borderId="9" xfId="8" applyNumberFormat="1" applyFont="1" applyFill="1" applyBorder="1"/>
    <xf numFmtId="164" fontId="20" fillId="0" borderId="9" xfId="3" applyNumberFormat="1" applyFont="1" applyBorder="1"/>
    <xf numFmtId="0" fontId="29" fillId="9" borderId="3" xfId="3" applyFont="1" applyFill="1" applyBorder="1" applyAlignment="1">
      <alignment vertical="center"/>
    </xf>
    <xf numFmtId="168" fontId="29" fillId="9" borderId="3" xfId="8" applyNumberFormat="1" applyFont="1" applyFill="1" applyBorder="1" applyAlignment="1">
      <alignment vertical="center"/>
    </xf>
    <xf numFmtId="170" fontId="29" fillId="9" borderId="3" xfId="8" applyNumberFormat="1" applyFont="1" applyFill="1" applyBorder="1" applyAlignment="1">
      <alignment vertical="center"/>
    </xf>
    <xf numFmtId="168" fontId="29" fillId="9" borderId="0" xfId="8" applyNumberFormat="1" applyFont="1" applyFill="1" applyBorder="1" applyAlignment="1">
      <alignment vertical="center"/>
    </xf>
    <xf numFmtId="170" fontId="29" fillId="9" borderId="0" xfId="8" applyNumberFormat="1" applyFont="1" applyFill="1" applyBorder="1" applyAlignment="1">
      <alignment vertical="center"/>
    </xf>
    <xf numFmtId="0" fontId="29" fillId="9" borderId="7" xfId="3" applyFont="1" applyFill="1" applyBorder="1" applyAlignment="1">
      <alignment vertical="center"/>
    </xf>
    <xf numFmtId="168" fontId="29" fillId="6" borderId="7" xfId="3" applyNumberFormat="1" applyFont="1" applyFill="1" applyBorder="1"/>
    <xf numFmtId="171" fontId="29" fillId="6" borderId="7" xfId="3" applyNumberFormat="1" applyFont="1" applyFill="1" applyBorder="1"/>
    <xf numFmtId="0" fontId="20" fillId="9" borderId="3" xfId="3" applyFont="1" applyFill="1" applyBorder="1" applyAlignment="1">
      <alignment vertical="center"/>
    </xf>
    <xf numFmtId="0" fontId="19" fillId="9" borderId="3" xfId="3" applyFill="1" applyBorder="1" applyAlignment="1">
      <alignment vertical="center"/>
    </xf>
    <xf numFmtId="168" fontId="19" fillId="9" borderId="3" xfId="3" applyNumberFormat="1" applyFill="1" applyBorder="1"/>
    <xf numFmtId="164" fontId="19" fillId="9" borderId="3" xfId="3" applyNumberFormat="1" applyFill="1" applyBorder="1"/>
    <xf numFmtId="166" fontId="19" fillId="0" borderId="0" xfId="6" applyNumberFormat="1" applyFont="1"/>
    <xf numFmtId="0" fontId="20" fillId="0" borderId="3" xfId="3" applyFont="1" applyBorder="1" applyAlignment="1">
      <alignment vertical="center"/>
    </xf>
    <xf numFmtId="0" fontId="29" fillId="9" borderId="0" xfId="3" applyFont="1" applyFill="1" applyBorder="1" applyAlignment="1">
      <alignment vertical="center"/>
    </xf>
    <xf numFmtId="168" fontId="29" fillId="9" borderId="0" xfId="3" applyNumberFormat="1" applyFont="1" applyFill="1" applyBorder="1" applyAlignment="1">
      <alignment vertical="center"/>
    </xf>
    <xf numFmtId="9" fontId="29" fillId="9" borderId="0" xfId="3" applyNumberFormat="1" applyFont="1" applyFill="1" applyBorder="1" applyAlignment="1">
      <alignment vertical="center"/>
    </xf>
    <xf numFmtId="168" fontId="29" fillId="6" borderId="0" xfId="3" applyNumberFormat="1" applyFont="1" applyFill="1" applyBorder="1"/>
    <xf numFmtId="171" fontId="29" fillId="6" borderId="0" xfId="3" applyNumberFormat="1" applyFont="1" applyFill="1" applyBorder="1"/>
    <xf numFmtId="168" fontId="30" fillId="6" borderId="0" xfId="3" applyNumberFormat="1" applyFont="1" applyFill="1" applyBorder="1"/>
    <xf numFmtId="0" fontId="3" fillId="0" borderId="0" xfId="0" applyFont="1"/>
    <xf numFmtId="0" fontId="3" fillId="6" borderId="0" xfId="0" applyFont="1" applyFill="1"/>
    <xf numFmtId="172" fontId="0" fillId="6" borderId="0" xfId="9" applyNumberFormat="1" applyFont="1" applyFill="1"/>
    <xf numFmtId="172" fontId="0" fillId="6" borderId="0" xfId="0" applyNumberFormat="1" applyFill="1"/>
    <xf numFmtId="9" fontId="3" fillId="6" borderId="0" xfId="0" applyNumberFormat="1" applyFont="1" applyFill="1"/>
    <xf numFmtId="0" fontId="3" fillId="6" borderId="36" xfId="0" applyFont="1" applyFill="1" applyBorder="1"/>
    <xf numFmtId="0" fontId="3" fillId="6" borderId="0" xfId="0" applyFont="1" applyFill="1" applyBorder="1"/>
    <xf numFmtId="0" fontId="0" fillId="6" borderId="10" xfId="0" applyFill="1" applyBorder="1"/>
    <xf numFmtId="0" fontId="0" fillId="6" borderId="24" xfId="0" applyFill="1" applyBorder="1"/>
    <xf numFmtId="0" fontId="0" fillId="6" borderId="25" xfId="0" applyFill="1" applyBorder="1"/>
    <xf numFmtId="0" fontId="0" fillId="6" borderId="11" xfId="0" applyFill="1" applyBorder="1"/>
    <xf numFmtId="0" fontId="0" fillId="6" borderId="0" xfId="0" applyFill="1" applyBorder="1"/>
    <xf numFmtId="0" fontId="0" fillId="6" borderId="13" xfId="0" applyFill="1" applyBorder="1"/>
    <xf numFmtId="0" fontId="3" fillId="6" borderId="11" xfId="0" applyFont="1" applyFill="1" applyBorder="1"/>
    <xf numFmtId="0" fontId="3" fillId="6" borderId="13" xfId="0" applyFont="1" applyFill="1" applyBorder="1"/>
    <xf numFmtId="172" fontId="0" fillId="6" borderId="11" xfId="0" applyNumberFormat="1" applyFill="1" applyBorder="1"/>
    <xf numFmtId="172" fontId="0" fillId="6" borderId="0" xfId="0" applyNumberFormat="1" applyFill="1" applyBorder="1"/>
    <xf numFmtId="172" fontId="0" fillId="6" borderId="13" xfId="0" applyNumberFormat="1" applyFill="1" applyBorder="1"/>
    <xf numFmtId="164" fontId="3" fillId="6" borderId="18" xfId="1" applyNumberFormat="1" applyFont="1" applyFill="1" applyBorder="1"/>
    <xf numFmtId="164" fontId="3" fillId="6" borderId="28" xfId="1" applyNumberFormat="1" applyFont="1" applyFill="1" applyBorder="1"/>
    <xf numFmtId="164" fontId="3" fillId="6" borderId="29" xfId="1" applyNumberFormat="1" applyFont="1" applyFill="1" applyBorder="1"/>
    <xf numFmtId="0" fontId="3" fillId="6" borderId="11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right"/>
    </xf>
    <xf numFmtId="0" fontId="3" fillId="6" borderId="13" xfId="0" applyFont="1" applyFill="1" applyBorder="1" applyAlignment="1">
      <alignment horizontal="right"/>
    </xf>
    <xf numFmtId="0" fontId="3" fillId="7" borderId="0" xfId="0" applyFont="1" applyFill="1"/>
    <xf numFmtId="9" fontId="3" fillId="6" borderId="0" xfId="2" applyFont="1" applyFill="1"/>
    <xf numFmtId="0" fontId="20" fillId="0" borderId="7" xfId="3" applyFont="1" applyBorder="1" applyAlignment="1">
      <alignment vertical="center"/>
    </xf>
    <xf numFmtId="168" fontId="20" fillId="0" borderId="7" xfId="8" applyNumberFormat="1" applyFont="1" applyFill="1" applyBorder="1"/>
    <xf numFmtId="164" fontId="20" fillId="0" borderId="7" xfId="3" applyNumberFormat="1" applyFont="1" applyBorder="1"/>
    <xf numFmtId="0" fontId="20" fillId="3" borderId="10" xfId="4" applyFont="1" applyFill="1" applyBorder="1" applyAlignment="1">
      <alignment horizontal="left" indent="1"/>
    </xf>
    <xf numFmtId="0" fontId="20" fillId="3" borderId="24" xfId="4" applyFont="1" applyFill="1" applyBorder="1"/>
    <xf numFmtId="0" fontId="20" fillId="3" borderId="24" xfId="4" applyFont="1" applyFill="1" applyBorder="1" applyAlignment="1">
      <alignment horizontal="center"/>
    </xf>
    <xf numFmtId="165" fontId="20" fillId="3" borderId="24" xfId="5" applyNumberFormat="1" applyFont="1" applyFill="1" applyBorder="1" applyAlignment="1">
      <alignment horizontal="center"/>
    </xf>
    <xf numFmtId="0" fontId="20" fillId="3" borderId="25" xfId="4" applyFont="1" applyFill="1" applyBorder="1" applyAlignment="1">
      <alignment horizontal="center"/>
    </xf>
    <xf numFmtId="0" fontId="19" fillId="3" borderId="11" xfId="4" applyFill="1" applyBorder="1" applyAlignment="1">
      <alignment horizontal="left" indent="1"/>
    </xf>
    <xf numFmtId="0" fontId="19" fillId="3" borderId="0" xfId="4" applyFill="1" applyBorder="1"/>
    <xf numFmtId="0" fontId="19" fillId="3" borderId="0" xfId="4" applyFill="1" applyBorder="1" applyAlignment="1">
      <alignment horizontal="center"/>
    </xf>
    <xf numFmtId="165" fontId="23" fillId="3" borderId="0" xfId="5" applyNumberFormat="1" applyFont="1" applyFill="1" applyBorder="1" applyAlignment="1">
      <alignment horizontal="center"/>
    </xf>
    <xf numFmtId="165" fontId="23" fillId="3" borderId="13" xfId="5" applyNumberFormat="1" applyFont="1" applyFill="1" applyBorder="1" applyAlignment="1">
      <alignment horizontal="center"/>
    </xf>
    <xf numFmtId="0" fontId="24" fillId="0" borderId="16" xfId="3" applyFont="1" applyBorder="1" applyAlignment="1">
      <alignment horizontal="left" vertical="center" indent="1"/>
    </xf>
    <xf numFmtId="16" fontId="24" fillId="3" borderId="12" xfId="3" quotePrefix="1" applyNumberFormat="1" applyFont="1" applyFill="1" applyBorder="1" applyAlignment="1">
      <alignment horizontal="center" vertical="center"/>
    </xf>
    <xf numFmtId="0" fontId="24" fillId="0" borderId="11" xfId="3" applyFont="1" applyBorder="1" applyAlignment="1">
      <alignment horizontal="left" vertical="center" indent="1"/>
    </xf>
    <xf numFmtId="0" fontId="24" fillId="0" borderId="0" xfId="3" applyFont="1" applyBorder="1" applyAlignment="1">
      <alignment vertical="center"/>
    </xf>
    <xf numFmtId="16" fontId="24" fillId="0" borderId="0" xfId="3" applyNumberFormat="1" applyFont="1" applyBorder="1" applyAlignment="1">
      <alignment vertical="center"/>
    </xf>
    <xf numFmtId="0" fontId="24" fillId="3" borderId="0" xfId="3" applyFont="1" applyFill="1" applyBorder="1" applyAlignment="1">
      <alignment vertical="center"/>
    </xf>
    <xf numFmtId="0" fontId="24" fillId="3" borderId="13" xfId="3" applyFont="1" applyFill="1" applyBorder="1" applyAlignment="1">
      <alignment vertical="center"/>
    </xf>
    <xf numFmtId="0" fontId="19" fillId="0" borderId="11" xfId="3" applyBorder="1" applyAlignment="1">
      <alignment horizontal="left" vertical="center" indent="2"/>
    </xf>
    <xf numFmtId="0" fontId="19" fillId="0" borderId="0" xfId="3" applyBorder="1" applyAlignment="1">
      <alignment horizontal="left" vertical="center" indent="1"/>
    </xf>
    <xf numFmtId="0" fontId="25" fillId="0" borderId="11" xfId="5" applyFont="1" applyBorder="1" applyAlignment="1">
      <alignment horizontal="left" indent="1"/>
    </xf>
    <xf numFmtId="9" fontId="24" fillId="3" borderId="13" xfId="6" applyFont="1" applyFill="1" applyBorder="1" applyAlignment="1">
      <alignment vertical="center"/>
    </xf>
    <xf numFmtId="0" fontId="25" fillId="0" borderId="14" xfId="5" applyFont="1" applyBorder="1" applyAlignment="1">
      <alignment horizontal="left" indent="1"/>
    </xf>
    <xf numFmtId="9" fontId="24" fillId="3" borderId="17" xfId="6" applyFont="1" applyFill="1" applyBorder="1" applyAlignment="1">
      <alignment vertical="center"/>
    </xf>
    <xf numFmtId="0" fontId="25" fillId="0" borderId="16" xfId="5" applyFont="1" applyBorder="1" applyAlignment="1">
      <alignment horizontal="left" indent="1"/>
    </xf>
    <xf numFmtId="9" fontId="24" fillId="3" borderId="12" xfId="6" applyFont="1" applyFill="1" applyBorder="1" applyAlignment="1">
      <alignment vertical="center"/>
    </xf>
    <xf numFmtId="0" fontId="26" fillId="0" borderId="14" xfId="5" applyFont="1" applyBorder="1" applyAlignment="1">
      <alignment horizontal="left" indent="1"/>
    </xf>
    <xf numFmtId="0" fontId="26" fillId="0" borderId="16" xfId="5" applyFont="1" applyBorder="1" applyAlignment="1">
      <alignment horizontal="left" indent="1"/>
    </xf>
    <xf numFmtId="0" fontId="27" fillId="0" borderId="11" xfId="3" applyFont="1" applyBorder="1" applyAlignment="1">
      <alignment horizontal="left" vertical="center" indent="2"/>
    </xf>
    <xf numFmtId="0" fontId="27" fillId="0" borderId="0" xfId="3" applyFont="1" applyBorder="1" applyAlignment="1">
      <alignment horizontal="left" vertical="center" indent="1"/>
    </xf>
    <xf numFmtId="0" fontId="24" fillId="3" borderId="37" xfId="3" applyFont="1" applyFill="1" applyBorder="1" applyAlignment="1">
      <alignment vertical="center"/>
    </xf>
    <xf numFmtId="0" fontId="28" fillId="0" borderId="14" xfId="5" applyFont="1" applyBorder="1" applyAlignment="1">
      <alignment horizontal="left" indent="1"/>
    </xf>
    <xf numFmtId="0" fontId="19" fillId="0" borderId="0" xfId="3" applyBorder="1" applyAlignment="1">
      <alignment vertical="center"/>
    </xf>
    <xf numFmtId="0" fontId="19" fillId="0" borderId="11" xfId="3" applyBorder="1" applyAlignment="1">
      <alignment horizontal="left" vertical="center" indent="1"/>
    </xf>
    <xf numFmtId="9" fontId="19" fillId="0" borderId="0" xfId="2" applyFont="1" applyBorder="1" applyAlignment="1">
      <alignment vertical="center"/>
    </xf>
    <xf numFmtId="9" fontId="19" fillId="0" borderId="13" xfId="2" applyFont="1" applyBorder="1" applyAlignment="1">
      <alignment vertical="center"/>
    </xf>
    <xf numFmtId="9" fontId="24" fillId="0" borderId="13" xfId="6" applyFont="1" applyBorder="1" applyAlignment="1">
      <alignment vertical="center"/>
    </xf>
    <xf numFmtId="0" fontId="19" fillId="0" borderId="0" xfId="3" applyBorder="1"/>
    <xf numFmtId="0" fontId="19" fillId="0" borderId="13" xfId="3" applyBorder="1"/>
    <xf numFmtId="0" fontId="19" fillId="0" borderId="18" xfId="3" applyBorder="1" applyAlignment="1">
      <alignment horizontal="left" vertical="center" indent="1"/>
    </xf>
    <xf numFmtId="0" fontId="19" fillId="0" borderId="28" xfId="3" applyBorder="1" applyAlignment="1">
      <alignment vertical="center"/>
    </xf>
    <xf numFmtId="166" fontId="19" fillId="0" borderId="28" xfId="7" applyNumberFormat="1" applyFont="1" applyFill="1" applyBorder="1"/>
    <xf numFmtId="0" fontId="20" fillId="0" borderId="28" xfId="3" applyFont="1" applyBorder="1"/>
    <xf numFmtId="0" fontId="19" fillId="0" borderId="28" xfId="3" applyBorder="1"/>
    <xf numFmtId="0" fontId="19" fillId="0" borderId="29" xfId="3" applyBorder="1"/>
    <xf numFmtId="0" fontId="24" fillId="0" borderId="38" xfId="3" applyFont="1" applyBorder="1" applyAlignment="1">
      <alignment horizontal="center" vertical="center"/>
    </xf>
    <xf numFmtId="0" fontId="19" fillId="0" borderId="10" xfId="3" applyBorder="1" applyAlignment="1">
      <alignment horizontal="left" vertical="center" indent="1"/>
    </xf>
    <xf numFmtId="0" fontId="19" fillId="0" borderId="24" xfId="3" applyBorder="1" applyAlignment="1">
      <alignment vertical="center"/>
    </xf>
    <xf numFmtId="168" fontId="19" fillId="0" borderId="24" xfId="3" applyNumberFormat="1" applyBorder="1" applyAlignment="1">
      <alignment vertical="center"/>
    </xf>
    <xf numFmtId="168" fontId="19" fillId="0" borderId="24" xfId="8" applyNumberFormat="1" applyFont="1" applyFill="1" applyBorder="1" applyAlignment="1">
      <alignment vertical="center"/>
    </xf>
    <xf numFmtId="168" fontId="19" fillId="0" borderId="25" xfId="8" applyNumberFormat="1" applyFont="1" applyFill="1" applyBorder="1" applyAlignment="1">
      <alignment vertical="center"/>
    </xf>
    <xf numFmtId="168" fontId="19" fillId="0" borderId="0" xfId="3" applyNumberFormat="1" applyBorder="1" applyAlignment="1">
      <alignment vertical="center"/>
    </xf>
    <xf numFmtId="168" fontId="19" fillId="0" borderId="13" xfId="8" applyNumberFormat="1" applyFont="1" applyFill="1" applyBorder="1" applyAlignment="1">
      <alignment vertical="center"/>
    </xf>
    <xf numFmtId="0" fontId="19" fillId="0" borderId="14" xfId="3" applyBorder="1" applyAlignment="1">
      <alignment horizontal="left" vertical="center" indent="1"/>
    </xf>
    <xf numFmtId="168" fontId="19" fillId="0" borderId="17" xfId="8" applyNumberFormat="1" applyFont="1" applyFill="1" applyBorder="1" applyAlignment="1">
      <alignment vertical="center"/>
    </xf>
    <xf numFmtId="0" fontId="20" fillId="0" borderId="14" xfId="3" applyFont="1" applyBorder="1" applyAlignment="1">
      <alignment horizontal="left" vertical="center" indent="1"/>
    </xf>
    <xf numFmtId="168" fontId="20" fillId="6" borderId="17" xfId="3" applyNumberFormat="1" applyFont="1" applyFill="1" applyBorder="1"/>
    <xf numFmtId="168" fontId="19" fillId="0" borderId="13" xfId="3" applyNumberFormat="1" applyBorder="1" applyAlignment="1">
      <alignment vertical="center"/>
    </xf>
    <xf numFmtId="168" fontId="24" fillId="0" borderId="12" xfId="3" applyNumberFormat="1" applyFont="1" applyBorder="1" applyAlignment="1">
      <alignment vertical="center"/>
    </xf>
    <xf numFmtId="164" fontId="19" fillId="0" borderId="0" xfId="3" applyNumberFormat="1" applyBorder="1"/>
    <xf numFmtId="169" fontId="19" fillId="0" borderId="0" xfId="3" applyNumberFormat="1" applyBorder="1"/>
    <xf numFmtId="0" fontId="20" fillId="0" borderId="39" xfId="3" applyFont="1" applyBorder="1" applyAlignment="1">
      <alignment horizontal="left" vertical="center" indent="1"/>
    </xf>
    <xf numFmtId="168" fontId="20" fillId="0" borderId="15" xfId="8" applyNumberFormat="1" applyFont="1" applyFill="1" applyBorder="1"/>
    <xf numFmtId="168" fontId="20" fillId="0" borderId="17" xfId="8" applyNumberFormat="1" applyFont="1" applyFill="1" applyBorder="1"/>
    <xf numFmtId="0" fontId="20" fillId="0" borderId="16" xfId="3" applyFont="1" applyBorder="1" applyAlignment="1">
      <alignment horizontal="left" vertical="center" indent="1"/>
    </xf>
    <xf numFmtId="0" fontId="29" fillId="9" borderId="16" xfId="3" applyFont="1" applyFill="1" applyBorder="1" applyAlignment="1">
      <alignment horizontal="left" vertical="center" indent="1"/>
    </xf>
    <xf numFmtId="168" fontId="29" fillId="9" borderId="12" xfId="8" applyNumberFormat="1" applyFont="1" applyFill="1" applyBorder="1" applyAlignment="1">
      <alignment vertical="center"/>
    </xf>
    <xf numFmtId="0" fontId="29" fillId="9" borderId="11" xfId="3" applyFont="1" applyFill="1" applyBorder="1" applyAlignment="1">
      <alignment horizontal="left" vertical="center" indent="1"/>
    </xf>
    <xf numFmtId="168" fontId="29" fillId="9" borderId="13" xfId="8" applyNumberFormat="1" applyFont="1" applyFill="1" applyBorder="1" applyAlignment="1">
      <alignment vertical="center"/>
    </xf>
    <xf numFmtId="0" fontId="19" fillId="0" borderId="11" xfId="3" applyBorder="1" applyAlignment="1">
      <alignment horizontal="left" indent="1"/>
    </xf>
    <xf numFmtId="168" fontId="29" fillId="6" borderId="13" xfId="3" applyNumberFormat="1" applyFont="1" applyFill="1" applyBorder="1"/>
    <xf numFmtId="168" fontId="30" fillId="6" borderId="13" xfId="3" applyNumberFormat="1" applyFont="1" applyFill="1" applyBorder="1"/>
    <xf numFmtId="0" fontId="26" fillId="9" borderId="11" xfId="3" applyFont="1" applyFill="1" applyBorder="1" applyAlignment="1">
      <alignment horizontal="left" vertical="center" indent="1"/>
    </xf>
    <xf numFmtId="0" fontId="29" fillId="9" borderId="14" xfId="3" applyFont="1" applyFill="1" applyBorder="1" applyAlignment="1">
      <alignment horizontal="left" vertical="center" indent="1"/>
    </xf>
    <xf numFmtId="168" fontId="29" fillId="6" borderId="17" xfId="3" applyNumberFormat="1" applyFont="1" applyFill="1" applyBorder="1"/>
    <xf numFmtId="0" fontId="20" fillId="9" borderId="16" xfId="3" applyFont="1" applyFill="1" applyBorder="1" applyAlignment="1">
      <alignment horizontal="left" vertical="center" indent="1"/>
    </xf>
    <xf numFmtId="168" fontId="19" fillId="9" borderId="12" xfId="3" applyNumberFormat="1" applyFill="1" applyBorder="1"/>
    <xf numFmtId="0" fontId="20" fillId="9" borderId="11" xfId="3" applyFont="1" applyFill="1" applyBorder="1" applyAlignment="1">
      <alignment horizontal="left" vertical="center" indent="3"/>
    </xf>
    <xf numFmtId="0" fontId="20" fillId="9" borderId="0" xfId="3" applyFont="1" applyFill="1" applyBorder="1" applyAlignment="1">
      <alignment vertical="center"/>
    </xf>
    <xf numFmtId="168" fontId="29" fillId="9" borderId="0" xfId="3" applyNumberFormat="1" applyFont="1" applyFill="1" applyBorder="1"/>
    <xf numFmtId="164" fontId="29" fillId="9" borderId="0" xfId="3" applyNumberFormat="1" applyFont="1" applyFill="1" applyBorder="1"/>
    <xf numFmtId="168" fontId="29" fillId="9" borderId="13" xfId="3" applyNumberFormat="1" applyFont="1" applyFill="1" applyBorder="1"/>
    <xf numFmtId="168" fontId="19" fillId="9" borderId="0" xfId="3" applyNumberFormat="1" applyFill="1" applyBorder="1"/>
    <xf numFmtId="164" fontId="19" fillId="9" borderId="0" xfId="3" applyNumberFormat="1" applyFill="1" applyBorder="1"/>
    <xf numFmtId="168" fontId="19" fillId="9" borderId="13" xfId="3" applyNumberFormat="1" applyFill="1" applyBorder="1"/>
    <xf numFmtId="171" fontId="19" fillId="9" borderId="0" xfId="3" applyNumberFormat="1" applyFill="1" applyBorder="1" applyAlignment="1">
      <alignment vertical="center"/>
    </xf>
    <xf numFmtId="0" fontId="20" fillId="9" borderId="14" xfId="3" applyFont="1" applyFill="1" applyBorder="1" applyAlignment="1">
      <alignment horizontal="left" vertical="center" indent="3"/>
    </xf>
    <xf numFmtId="0" fontId="20" fillId="0" borderId="0" xfId="3" applyFont="1" applyBorder="1" applyAlignment="1">
      <alignment vertical="center"/>
    </xf>
    <xf numFmtId="0" fontId="20" fillId="0" borderId="12" xfId="3" applyFont="1" applyBorder="1" applyAlignment="1">
      <alignment vertical="center"/>
    </xf>
    <xf numFmtId="0" fontId="24" fillId="0" borderId="11" xfId="3" applyFont="1" applyBorder="1" applyAlignment="1">
      <alignment horizontal="left" indent="2"/>
    </xf>
    <xf numFmtId="0" fontId="19" fillId="0" borderId="11" xfId="3" applyBorder="1"/>
    <xf numFmtId="0" fontId="29" fillId="0" borderId="11" xfId="3" applyFont="1" applyBorder="1" applyAlignment="1">
      <alignment horizontal="left" vertical="center" indent="1"/>
    </xf>
    <xf numFmtId="0" fontId="29" fillId="0" borderId="0" xfId="3" applyFont="1" applyBorder="1" applyAlignment="1">
      <alignment vertical="center"/>
    </xf>
    <xf numFmtId="0" fontId="29" fillId="0" borderId="28" xfId="3" applyFont="1" applyBorder="1" applyAlignment="1">
      <alignment vertical="center"/>
    </xf>
    <xf numFmtId="173" fontId="20" fillId="3" borderId="0" xfId="4" applyNumberFormat="1" applyFont="1" applyFill="1" applyBorder="1" applyAlignment="1">
      <alignment horizontal="center"/>
    </xf>
    <xf numFmtId="0" fontId="20" fillId="0" borderId="0" xfId="3" applyFont="1" applyBorder="1"/>
    <xf numFmtId="173" fontId="20" fillId="3" borderId="13" xfId="4" applyNumberFormat="1" applyFont="1" applyFill="1" applyBorder="1" applyAlignment="1">
      <alignment horizontal="center"/>
    </xf>
    <xf numFmtId="0" fontId="20" fillId="0" borderId="13" xfId="3" applyFont="1" applyBorder="1"/>
    <xf numFmtId="9" fontId="29" fillId="9" borderId="0" xfId="2" applyFont="1" applyFill="1" applyBorder="1"/>
    <xf numFmtId="9" fontId="19" fillId="9" borderId="0" xfId="2" applyFont="1" applyFill="1" applyBorder="1"/>
    <xf numFmtId="0" fontId="24" fillId="0" borderId="0" xfId="3" applyFont="1" applyBorder="1" applyAlignment="1">
      <alignment horizontal="center" vertical="center"/>
    </xf>
    <xf numFmtId="0" fontId="24" fillId="0" borderId="13" xfId="3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2" borderId="22" xfId="0" quotePrefix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2" borderId="22" xfId="0" quotePrefix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4" fontId="0" fillId="6" borderId="0" xfId="0" applyNumberFormat="1" applyFill="1"/>
    <xf numFmtId="168" fontId="26" fillId="6" borderId="7" xfId="3" applyNumberFormat="1" applyFont="1" applyFill="1" applyBorder="1"/>
    <xf numFmtId="171" fontId="26" fillId="6" borderId="7" xfId="3" applyNumberFormat="1" applyFont="1" applyFill="1" applyBorder="1"/>
    <xf numFmtId="168" fontId="26" fillId="6" borderId="17" xfId="3" applyNumberFormat="1" applyFont="1" applyFill="1" applyBorder="1"/>
  </cellXfs>
  <cellStyles count="10">
    <cellStyle name="Comma" xfId="1" builtinId="3"/>
    <cellStyle name="Comma 2" xfId="8" xr:uid="{94751A8A-A46C-410C-8F97-A8C90069DD4F}"/>
    <cellStyle name="Currency" xfId="9" builtinId="4"/>
    <cellStyle name="Normal" xfId="0" builtinId="0"/>
    <cellStyle name="Normal 2" xfId="3" xr:uid="{1E672ECE-4A36-40FF-B9AA-6C27C26DDD38}"/>
    <cellStyle name="Normal 3" xfId="5" xr:uid="{F371700B-5976-4C7B-8FA0-DB3CD89505E2}"/>
    <cellStyle name="Percent" xfId="2" builtinId="5"/>
    <cellStyle name="Percent 2" xfId="6" xr:uid="{FDF24507-637B-41DB-98B8-AEE2E8C645EC}"/>
    <cellStyle name="Percent 2 2" xfId="7" xr:uid="{3317FD38-84C5-42FA-B95E-5F44AB72D08A}"/>
    <cellStyle name="Standaard_commissarissenoverzicht september 2006 GE" xfId="4" xr:uid="{E3509BE3-8F60-4C57-A5F9-1AE3918EAFCA}"/>
  </cellStyles>
  <dxfs count="0"/>
  <tableStyles count="0" defaultTableStyle="TableStyleMedium2" defaultPivotStyle="PivotStyleLight16"/>
  <colors>
    <mruColors>
      <color rgb="FFFED6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211666</xdr:colOff>
      <xdr:row>13</xdr:row>
      <xdr:rowOff>148167</xdr:rowOff>
    </xdr:from>
    <xdr:to>
      <xdr:col>13</xdr:col>
      <xdr:colOff>548812</xdr:colOff>
      <xdr:row>27</xdr:row>
      <xdr:rowOff>6351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C228B8-F118-4715-85A3-665578E8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5333" y="2624667"/>
          <a:ext cx="4020146" cy="239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</xdr:colOff>
      <xdr:row>12</xdr:row>
      <xdr:rowOff>95250</xdr:rowOff>
    </xdr:from>
    <xdr:to>
      <xdr:col>14</xdr:col>
      <xdr:colOff>780832</xdr:colOff>
      <xdr:row>26</xdr:row>
      <xdr:rowOff>31750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85850-680E-48DC-A659-D6B47877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0800" y="2275417"/>
          <a:ext cx="4664782" cy="247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L\RAPPORT\CART96\96D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FAILURE"/>
      <sheetName val="TOTALS PER COUNTRY"/>
      <sheetName val="COSTS - TURNOVER "/>
      <sheetName val="REASON-ORIGINATOR"/>
      <sheetName val="TARGETGROUP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568E8-164C-49B1-8AF6-33F33FB9F9DB}">
  <sheetPr>
    <pageSetUpPr fitToPage="1"/>
  </sheetPr>
  <dimension ref="A1:XDK112"/>
  <sheetViews>
    <sheetView showGridLines="0" tabSelected="1" topLeftCell="G1" zoomScale="90" zoomScaleNormal="90" zoomScaleSheetLayoutView="85" workbookViewId="0">
      <pane ySplit="3" topLeftCell="A4" activePane="bottomLeft" state="frozen"/>
      <selection pane="bottomLeft" activeCell="G1" sqref="A1:XFD30"/>
    </sheetView>
  </sheetViews>
  <sheetFormatPr defaultColWidth="9.81640625" defaultRowHeight="12.75" customHeight="1"/>
  <cols>
    <col min="1" max="1" width="1.81640625" style="102" customWidth="1"/>
    <col min="2" max="2" width="37.7265625" style="109" customWidth="1"/>
    <col min="3" max="3" width="17.54296875" style="123" customWidth="1"/>
    <col min="4" max="4" width="7.453125" style="123" customWidth="1"/>
    <col min="5" max="5" width="6.6328125" style="123" bestFit="1" customWidth="1"/>
    <col min="6" max="7" width="7.6328125" style="123" bestFit="1" customWidth="1"/>
    <col min="8" max="8" width="11.6328125" style="123" customWidth="1"/>
    <col min="9" max="9" width="11.08984375" style="123" bestFit="1" customWidth="1"/>
    <col min="10" max="10" width="10.08984375" style="123" customWidth="1"/>
    <col min="11" max="11" width="7.90625" style="105" customWidth="1"/>
    <col min="12" max="12" width="9.81640625" style="105" bestFit="1" customWidth="1"/>
    <col min="13" max="13" width="12.1796875" style="105" customWidth="1"/>
    <col min="14" max="15" width="9.81640625" style="105" bestFit="1" customWidth="1"/>
    <col min="16" max="16" width="10.1796875" style="105" bestFit="1" customWidth="1"/>
    <col min="17" max="17" width="6.90625" style="105" bestFit="1" customWidth="1"/>
    <col min="18" max="18" width="9.6328125" style="105" customWidth="1"/>
    <col min="19" max="19" width="10.26953125" style="105" bestFit="1" customWidth="1"/>
    <col min="20" max="16384" width="9.81640625" style="105"/>
  </cols>
  <sheetData>
    <row r="1" spans="2:19" ht="19.5" thickBot="1">
      <c r="B1" s="103" t="s">
        <v>291</v>
      </c>
      <c r="C1" s="104"/>
      <c r="D1" s="104"/>
      <c r="E1" s="104"/>
      <c r="F1" s="104"/>
      <c r="G1" s="104"/>
      <c r="H1" s="104"/>
      <c r="I1" s="104"/>
      <c r="J1" s="104"/>
    </row>
    <row r="2" spans="2:19" ht="12.75" customHeight="1">
      <c r="B2" s="185" t="s">
        <v>148</v>
      </c>
      <c r="C2" s="186"/>
      <c r="D2" s="186"/>
      <c r="E2" s="187"/>
      <c r="F2" s="187"/>
      <c r="G2" s="187" t="s">
        <v>149</v>
      </c>
      <c r="H2" s="187"/>
      <c r="I2" s="187"/>
      <c r="J2" s="187" t="s">
        <v>150</v>
      </c>
      <c r="K2" s="188"/>
      <c r="L2" s="188"/>
      <c r="M2" s="187" t="s">
        <v>151</v>
      </c>
      <c r="N2" s="188"/>
      <c r="O2" s="188"/>
      <c r="P2" s="187" t="s">
        <v>152</v>
      </c>
      <c r="Q2" s="188"/>
      <c r="R2" s="188"/>
      <c r="S2" s="189" t="s">
        <v>274</v>
      </c>
    </row>
    <row r="3" spans="2:19" ht="12.75" customHeight="1">
      <c r="B3" s="190"/>
      <c r="C3" s="191"/>
      <c r="D3" s="191"/>
      <c r="E3" s="192"/>
      <c r="F3" s="192"/>
      <c r="G3" s="192"/>
      <c r="H3" s="192"/>
      <c r="I3" s="192"/>
      <c r="J3" s="192"/>
      <c r="K3" s="193"/>
      <c r="L3" s="193"/>
      <c r="M3" s="193"/>
      <c r="N3" s="193"/>
      <c r="O3" s="193"/>
      <c r="P3" s="193"/>
      <c r="Q3" s="193"/>
      <c r="R3" s="193"/>
      <c r="S3" s="194"/>
    </row>
    <row r="4" spans="2:19" ht="12.75" customHeight="1">
      <c r="B4" s="195"/>
      <c r="C4" s="106"/>
      <c r="D4" s="106"/>
      <c r="E4" s="107" t="s">
        <v>288</v>
      </c>
      <c r="F4" s="107" t="s">
        <v>153</v>
      </c>
      <c r="G4" s="108" t="s">
        <v>154</v>
      </c>
      <c r="H4" s="107" t="s">
        <v>288</v>
      </c>
      <c r="I4" s="107" t="s">
        <v>153</v>
      </c>
      <c r="J4" s="108" t="s">
        <v>154</v>
      </c>
      <c r="K4" s="107" t="s">
        <v>288</v>
      </c>
      <c r="L4" s="107" t="s">
        <v>153</v>
      </c>
      <c r="M4" s="108" t="s">
        <v>154</v>
      </c>
      <c r="N4" s="107" t="s">
        <v>288</v>
      </c>
      <c r="O4" s="107" t="s">
        <v>153</v>
      </c>
      <c r="P4" s="108" t="s">
        <v>154</v>
      </c>
      <c r="Q4" s="107" t="s">
        <v>288</v>
      </c>
      <c r="R4" s="107" t="s">
        <v>153</v>
      </c>
      <c r="S4" s="196" t="s">
        <v>154</v>
      </c>
    </row>
    <row r="5" spans="2:19" ht="12.75" customHeight="1">
      <c r="B5" s="197" t="s">
        <v>286</v>
      </c>
      <c r="C5" s="198" t="s">
        <v>155</v>
      </c>
      <c r="D5" s="198"/>
      <c r="E5" s="199"/>
      <c r="F5" s="198"/>
      <c r="G5" s="200"/>
      <c r="H5" s="199"/>
      <c r="I5" s="198"/>
      <c r="J5" s="200"/>
      <c r="K5" s="199"/>
      <c r="L5" s="198"/>
      <c r="M5" s="200"/>
      <c r="N5" s="199"/>
      <c r="O5" s="198"/>
      <c r="P5" s="200"/>
      <c r="Q5" s="199"/>
      <c r="R5" s="198"/>
      <c r="S5" s="201"/>
    </row>
    <row r="6" spans="2:19" ht="12.75" customHeight="1">
      <c r="B6" s="202" t="s">
        <v>110</v>
      </c>
      <c r="C6" s="203" t="s">
        <v>156</v>
      </c>
      <c r="D6" s="203"/>
      <c r="E6" s="198">
        <f>'Rijnmond '!H4+'Rijnmond '!H12</f>
        <v>35</v>
      </c>
      <c r="F6" s="198">
        <f>'Rijnmond '!I4+'Rijnmond '!I12</f>
        <v>37</v>
      </c>
      <c r="G6" s="200">
        <f>SUM(E6:F6)</f>
        <v>72</v>
      </c>
      <c r="H6" s="198">
        <f>E6+5</f>
        <v>40</v>
      </c>
      <c r="I6" s="198">
        <f>F6+5</f>
        <v>42</v>
      </c>
      <c r="J6" s="200">
        <f>SUM(H6:I6)</f>
        <v>82</v>
      </c>
      <c r="K6" s="198">
        <f>H6+5</f>
        <v>45</v>
      </c>
      <c r="L6" s="198">
        <f>I6+5</f>
        <v>47</v>
      </c>
      <c r="M6" s="200">
        <f>SUM(K6:L6)</f>
        <v>92</v>
      </c>
      <c r="N6" s="198">
        <f>K6+5</f>
        <v>50</v>
      </c>
      <c r="O6" s="198">
        <f>L6+5</f>
        <v>52</v>
      </c>
      <c r="P6" s="200">
        <f>SUM(N6:O6)</f>
        <v>102</v>
      </c>
      <c r="Q6" s="198">
        <f>N6+5</f>
        <v>55</v>
      </c>
      <c r="R6" s="198">
        <f>O6+5</f>
        <v>57</v>
      </c>
      <c r="S6" s="201">
        <f>SUM(Q6:R6)</f>
        <v>112</v>
      </c>
    </row>
    <row r="7" spans="2:19" ht="12.75" customHeight="1">
      <c r="B7" s="202" t="s">
        <v>111</v>
      </c>
      <c r="C7" s="203" t="s">
        <v>156</v>
      </c>
      <c r="D7" s="203"/>
      <c r="E7" s="198">
        <f>'Rijnmond '!H5+'Rijnmond '!H13</f>
        <v>30</v>
      </c>
      <c r="F7" s="198">
        <f>'Rijnmond '!I5+'Rijnmond '!I13</f>
        <v>50</v>
      </c>
      <c r="G7" s="200">
        <f t="shared" ref="G7:G11" si="0">SUM(E7:F7)</f>
        <v>80</v>
      </c>
      <c r="H7" s="198">
        <f t="shared" ref="H7:I11" si="1">E7+5</f>
        <v>35</v>
      </c>
      <c r="I7" s="198">
        <f t="shared" si="1"/>
        <v>55</v>
      </c>
      <c r="J7" s="200">
        <f t="shared" ref="J7:J11" si="2">SUM(H7:I7)</f>
        <v>90</v>
      </c>
      <c r="K7" s="198">
        <f t="shared" ref="K7:L9" si="3">H7+5</f>
        <v>40</v>
      </c>
      <c r="L7" s="198">
        <f t="shared" si="3"/>
        <v>60</v>
      </c>
      <c r="M7" s="200">
        <f t="shared" ref="M7:M11" si="4">SUM(K7:L7)</f>
        <v>100</v>
      </c>
      <c r="N7" s="198">
        <f t="shared" ref="N7:O11" si="5">K7+5</f>
        <v>45</v>
      </c>
      <c r="O7" s="198">
        <f t="shared" si="5"/>
        <v>65</v>
      </c>
      <c r="P7" s="200">
        <f t="shared" ref="P7:P11" si="6">SUM(N7:O7)</f>
        <v>110</v>
      </c>
      <c r="Q7" s="198">
        <f t="shared" ref="Q7:R11" si="7">N7+5</f>
        <v>50</v>
      </c>
      <c r="R7" s="198">
        <f t="shared" si="7"/>
        <v>70</v>
      </c>
      <c r="S7" s="201">
        <f t="shared" ref="S7:S11" si="8">SUM(Q7:R7)</f>
        <v>120</v>
      </c>
    </row>
    <row r="8" spans="2:19" ht="12.75" customHeight="1">
      <c r="B8" s="202" t="s">
        <v>112</v>
      </c>
      <c r="C8" s="203" t="s">
        <v>157</v>
      </c>
      <c r="D8" s="203"/>
      <c r="E8" s="198">
        <f>'Rijnmond '!H6+'Rijnmond '!H14</f>
        <v>35</v>
      </c>
      <c r="F8" s="198">
        <f>'Rijnmond '!I6+'Rijnmond '!I14</f>
        <v>62</v>
      </c>
      <c r="G8" s="200">
        <f t="shared" si="0"/>
        <v>97</v>
      </c>
      <c r="H8" s="198">
        <f t="shared" si="1"/>
        <v>40</v>
      </c>
      <c r="I8" s="198">
        <f t="shared" si="1"/>
        <v>67</v>
      </c>
      <c r="J8" s="200">
        <f t="shared" si="2"/>
        <v>107</v>
      </c>
      <c r="K8" s="198">
        <f t="shared" si="3"/>
        <v>45</v>
      </c>
      <c r="L8" s="198">
        <f t="shared" si="3"/>
        <v>72</v>
      </c>
      <c r="M8" s="200">
        <f t="shared" si="4"/>
        <v>117</v>
      </c>
      <c r="N8" s="198">
        <f t="shared" si="5"/>
        <v>50</v>
      </c>
      <c r="O8" s="198">
        <f t="shared" si="5"/>
        <v>77</v>
      </c>
      <c r="P8" s="200">
        <f t="shared" si="6"/>
        <v>127</v>
      </c>
      <c r="Q8" s="198">
        <f t="shared" si="7"/>
        <v>55</v>
      </c>
      <c r="R8" s="198">
        <f t="shared" si="7"/>
        <v>82</v>
      </c>
      <c r="S8" s="201">
        <f t="shared" si="8"/>
        <v>137</v>
      </c>
    </row>
    <row r="9" spans="2:19" ht="12.75" customHeight="1">
      <c r="B9" s="202" t="s">
        <v>113</v>
      </c>
      <c r="C9" s="203" t="s">
        <v>158</v>
      </c>
      <c r="D9" s="203"/>
      <c r="E9" s="198">
        <f>'Rijnmond '!H7+'Rijnmond '!H15</f>
        <v>20</v>
      </c>
      <c r="F9" s="198">
        <f>'Rijnmond '!I7+'Rijnmond '!I15</f>
        <v>0</v>
      </c>
      <c r="G9" s="200">
        <f t="shared" si="0"/>
        <v>20</v>
      </c>
      <c r="H9" s="198">
        <f t="shared" si="1"/>
        <v>25</v>
      </c>
      <c r="I9" s="198">
        <f t="shared" si="1"/>
        <v>5</v>
      </c>
      <c r="J9" s="200">
        <f t="shared" si="2"/>
        <v>30</v>
      </c>
      <c r="K9" s="198">
        <f t="shared" si="3"/>
        <v>30</v>
      </c>
      <c r="L9" s="198">
        <f t="shared" si="3"/>
        <v>10</v>
      </c>
      <c r="M9" s="200">
        <f t="shared" si="4"/>
        <v>40</v>
      </c>
      <c r="N9" s="198">
        <f t="shared" si="5"/>
        <v>35</v>
      </c>
      <c r="O9" s="198">
        <f t="shared" si="5"/>
        <v>15</v>
      </c>
      <c r="P9" s="200">
        <f t="shared" si="6"/>
        <v>50</v>
      </c>
      <c r="Q9" s="198">
        <f t="shared" si="7"/>
        <v>40</v>
      </c>
      <c r="R9" s="198">
        <f t="shared" si="7"/>
        <v>20</v>
      </c>
      <c r="S9" s="201">
        <f t="shared" si="8"/>
        <v>60</v>
      </c>
    </row>
    <row r="10" spans="2:19" ht="12.75" customHeight="1">
      <c r="B10" s="202" t="s">
        <v>159</v>
      </c>
      <c r="C10" s="203" t="s">
        <v>160</v>
      </c>
      <c r="D10" s="203"/>
      <c r="E10" s="198">
        <f>'Rijnmond '!H8+'Rijnmond '!H16</f>
        <v>0</v>
      </c>
      <c r="F10" s="198">
        <f>'Rijnmond '!I8+'Rijnmond '!I16</f>
        <v>0</v>
      </c>
      <c r="G10" s="200">
        <f t="shared" si="0"/>
        <v>0</v>
      </c>
      <c r="H10" s="198">
        <v>20</v>
      </c>
      <c r="I10" s="198">
        <v>0</v>
      </c>
      <c r="J10" s="200">
        <f t="shared" si="2"/>
        <v>20</v>
      </c>
      <c r="K10" s="198">
        <v>35</v>
      </c>
      <c r="L10" s="198">
        <v>15</v>
      </c>
      <c r="M10" s="200">
        <f t="shared" si="4"/>
        <v>50</v>
      </c>
      <c r="N10" s="198">
        <f t="shared" si="5"/>
        <v>40</v>
      </c>
      <c r="O10" s="198">
        <f t="shared" si="5"/>
        <v>20</v>
      </c>
      <c r="P10" s="200">
        <f t="shared" si="6"/>
        <v>60</v>
      </c>
      <c r="Q10" s="198">
        <f t="shared" si="7"/>
        <v>45</v>
      </c>
      <c r="R10" s="198">
        <f t="shared" si="7"/>
        <v>25</v>
      </c>
      <c r="S10" s="201">
        <f t="shared" si="8"/>
        <v>70</v>
      </c>
    </row>
    <row r="11" spans="2:19" ht="12.75" customHeight="1">
      <c r="B11" s="202" t="s">
        <v>161</v>
      </c>
      <c r="C11" s="203" t="s">
        <v>162</v>
      </c>
      <c r="D11" s="203"/>
      <c r="E11" s="198">
        <v>55</v>
      </c>
      <c r="F11" s="198"/>
      <c r="G11" s="200">
        <f t="shared" si="0"/>
        <v>55</v>
      </c>
      <c r="H11" s="198">
        <f t="shared" si="1"/>
        <v>60</v>
      </c>
      <c r="I11" s="198">
        <v>0</v>
      </c>
      <c r="J11" s="200">
        <f t="shared" si="2"/>
        <v>60</v>
      </c>
      <c r="K11" s="198">
        <f t="shared" ref="K11" si="9">H11+5</f>
        <v>65</v>
      </c>
      <c r="L11" s="198">
        <v>10</v>
      </c>
      <c r="M11" s="200">
        <f t="shared" si="4"/>
        <v>75</v>
      </c>
      <c r="N11" s="198">
        <f t="shared" si="5"/>
        <v>70</v>
      </c>
      <c r="O11" s="198">
        <v>10</v>
      </c>
      <c r="P11" s="200">
        <f t="shared" si="6"/>
        <v>80</v>
      </c>
      <c r="Q11" s="198">
        <f t="shared" si="7"/>
        <v>75</v>
      </c>
      <c r="R11" s="198">
        <v>10</v>
      </c>
      <c r="S11" s="201">
        <f>SUM(Q11:R11)</f>
        <v>85</v>
      </c>
    </row>
    <row r="12" spans="2:19" ht="12.75" customHeight="1">
      <c r="B12" s="202"/>
      <c r="C12" s="203"/>
      <c r="D12" s="203"/>
      <c r="E12" s="198"/>
      <c r="F12" s="198"/>
      <c r="G12" s="200"/>
      <c r="H12" s="198"/>
      <c r="I12" s="198"/>
      <c r="J12" s="200"/>
      <c r="K12" s="198"/>
      <c r="L12" s="198"/>
      <c r="M12" s="200"/>
      <c r="N12" s="198"/>
      <c r="O12" s="198"/>
      <c r="P12" s="200"/>
      <c r="Q12" s="198"/>
      <c r="R12" s="198"/>
      <c r="S12" s="201"/>
    </row>
    <row r="13" spans="2:19" ht="12.75" customHeight="1">
      <c r="B13" s="202" t="s">
        <v>287</v>
      </c>
      <c r="C13" s="203"/>
      <c r="D13" s="203"/>
      <c r="E13" s="198">
        <f t="shared" ref="E13:P13" si="10">SUM(E6:E12)</f>
        <v>175</v>
      </c>
      <c r="F13" s="198">
        <f t="shared" si="10"/>
        <v>149</v>
      </c>
      <c r="G13" s="200">
        <f t="shared" si="10"/>
        <v>324</v>
      </c>
      <c r="H13" s="198">
        <f t="shared" si="10"/>
        <v>220</v>
      </c>
      <c r="I13" s="198">
        <f t="shared" si="10"/>
        <v>169</v>
      </c>
      <c r="J13" s="200">
        <f t="shared" si="10"/>
        <v>389</v>
      </c>
      <c r="K13" s="198">
        <f t="shared" si="10"/>
        <v>260</v>
      </c>
      <c r="L13" s="198">
        <f t="shared" si="10"/>
        <v>214</v>
      </c>
      <c r="M13" s="200">
        <f t="shared" si="10"/>
        <v>474</v>
      </c>
      <c r="N13" s="198">
        <f t="shared" si="10"/>
        <v>290</v>
      </c>
      <c r="O13" s="198">
        <f t="shared" si="10"/>
        <v>239</v>
      </c>
      <c r="P13" s="200">
        <f t="shared" si="10"/>
        <v>529</v>
      </c>
      <c r="Q13" s="198">
        <f>SUM(Q6:Q11)</f>
        <v>320</v>
      </c>
      <c r="R13" s="198">
        <f>SUM(R6:R11)</f>
        <v>264</v>
      </c>
      <c r="S13" s="201">
        <f>SUM(S6:S11)</f>
        <v>584</v>
      </c>
    </row>
    <row r="14" spans="2:19" ht="12.75" customHeight="1">
      <c r="B14" s="204" t="s">
        <v>163</v>
      </c>
      <c r="C14" s="203"/>
      <c r="D14" s="203"/>
      <c r="E14" s="198"/>
      <c r="F14" s="198"/>
      <c r="G14" s="200"/>
      <c r="H14" s="110">
        <f t="shared" ref="H14:S14" si="11">(H13-E13)/E13</f>
        <v>0.25714285714285712</v>
      </c>
      <c r="I14" s="110">
        <f t="shared" si="11"/>
        <v>0.13422818791946309</v>
      </c>
      <c r="J14" s="111">
        <f t="shared" si="11"/>
        <v>0.20061728395061729</v>
      </c>
      <c r="K14" s="110">
        <f t="shared" si="11"/>
        <v>0.18181818181818182</v>
      </c>
      <c r="L14" s="110">
        <f t="shared" si="11"/>
        <v>0.26627218934911245</v>
      </c>
      <c r="M14" s="111">
        <f t="shared" si="11"/>
        <v>0.21850899742930591</v>
      </c>
      <c r="N14" s="110">
        <f t="shared" si="11"/>
        <v>0.11538461538461539</v>
      </c>
      <c r="O14" s="110">
        <f t="shared" si="11"/>
        <v>0.11682242990654206</v>
      </c>
      <c r="P14" s="111">
        <f t="shared" si="11"/>
        <v>0.1160337552742616</v>
      </c>
      <c r="Q14" s="110">
        <f t="shared" si="11"/>
        <v>0.10344827586206896</v>
      </c>
      <c r="R14" s="110">
        <f t="shared" si="11"/>
        <v>0.10460251046025104</v>
      </c>
      <c r="S14" s="205">
        <f t="shared" si="11"/>
        <v>0.10396975425330812</v>
      </c>
    </row>
    <row r="15" spans="2:19" ht="12.75" customHeight="1">
      <c r="B15" s="206"/>
      <c r="C15" s="112"/>
      <c r="D15" s="112"/>
      <c r="E15" s="113"/>
      <c r="F15" s="113"/>
      <c r="G15" s="114"/>
      <c r="H15" s="115"/>
      <c r="I15" s="115"/>
      <c r="J15" s="116"/>
      <c r="K15" s="115"/>
      <c r="L15" s="115"/>
      <c r="M15" s="116"/>
      <c r="N15" s="115"/>
      <c r="O15" s="115"/>
      <c r="P15" s="116"/>
      <c r="Q15" s="115"/>
      <c r="R15" s="115"/>
      <c r="S15" s="207"/>
    </row>
    <row r="16" spans="2:19" ht="12.75" customHeight="1">
      <c r="B16" s="208" t="s">
        <v>164</v>
      </c>
      <c r="C16" s="117"/>
      <c r="D16" s="117"/>
      <c r="E16" s="106"/>
      <c r="F16" s="106"/>
      <c r="G16" s="118"/>
      <c r="H16" s="119"/>
      <c r="I16" s="119"/>
      <c r="J16" s="120"/>
      <c r="K16" s="119"/>
      <c r="L16" s="119"/>
      <c r="M16" s="120"/>
      <c r="N16" s="119"/>
      <c r="O16" s="119"/>
      <c r="P16" s="120"/>
      <c r="Q16" s="119"/>
      <c r="R16" s="119"/>
      <c r="S16" s="209"/>
    </row>
    <row r="17" spans="2:19" ht="12.75" customHeight="1">
      <c r="B17" s="204" t="s">
        <v>279</v>
      </c>
      <c r="C17" s="203"/>
      <c r="D17" s="203"/>
      <c r="E17" s="198"/>
      <c r="F17" s="198"/>
      <c r="G17" s="200"/>
      <c r="H17" s="110"/>
      <c r="I17" s="110"/>
      <c r="J17" s="111"/>
      <c r="K17" s="110"/>
      <c r="L17" s="110"/>
      <c r="M17" s="111"/>
      <c r="N17" s="110"/>
      <c r="O17" s="110"/>
      <c r="P17" s="111"/>
      <c r="Q17" s="110"/>
      <c r="R17" s="110"/>
      <c r="S17" s="205"/>
    </row>
    <row r="18" spans="2:19" ht="12.75" customHeight="1">
      <c r="B18" s="204" t="s">
        <v>278</v>
      </c>
      <c r="C18" s="203"/>
      <c r="D18" s="203"/>
      <c r="E18" s="198"/>
      <c r="F18" s="198"/>
      <c r="G18" s="200"/>
      <c r="H18" s="110"/>
      <c r="I18" s="110"/>
      <c r="J18" s="111"/>
      <c r="K18" s="110"/>
      <c r="L18" s="110"/>
      <c r="M18" s="111"/>
      <c r="N18" s="110"/>
      <c r="O18" s="110"/>
      <c r="P18" s="111"/>
      <c r="Q18" s="110"/>
      <c r="R18" s="110"/>
      <c r="S18" s="205"/>
    </row>
    <row r="19" spans="2:19" ht="12.75" customHeight="1">
      <c r="B19" s="204" t="s">
        <v>165</v>
      </c>
      <c r="C19" s="203"/>
      <c r="D19" s="203"/>
      <c r="E19" s="198"/>
      <c r="F19" s="198"/>
      <c r="G19" s="200"/>
      <c r="H19" s="110"/>
      <c r="I19" s="110"/>
      <c r="J19" s="111"/>
      <c r="K19" s="110"/>
      <c r="L19" s="110"/>
      <c r="M19" s="111"/>
      <c r="N19" s="110"/>
      <c r="O19" s="110"/>
      <c r="P19" s="111"/>
      <c r="Q19" s="110"/>
      <c r="R19" s="110"/>
      <c r="S19" s="205"/>
    </row>
    <row r="20" spans="2:19" ht="12.75" customHeight="1">
      <c r="B20" s="204" t="s">
        <v>166</v>
      </c>
      <c r="C20" s="203"/>
      <c r="D20" s="203"/>
      <c r="E20" s="198"/>
      <c r="F20" s="198"/>
      <c r="G20" s="200"/>
      <c r="H20" s="110"/>
      <c r="I20" s="110"/>
      <c r="J20" s="111"/>
      <c r="K20" s="110"/>
      <c r="L20" s="110"/>
      <c r="M20" s="111"/>
      <c r="N20" s="110"/>
      <c r="O20" s="110"/>
      <c r="P20" s="111"/>
      <c r="Q20" s="110"/>
      <c r="R20" s="110"/>
      <c r="S20" s="205"/>
    </row>
    <row r="21" spans="2:19" ht="12.75" customHeight="1">
      <c r="B21" s="204" t="s">
        <v>167</v>
      </c>
      <c r="C21" s="203"/>
      <c r="D21" s="203"/>
      <c r="E21" s="198"/>
      <c r="F21" s="198"/>
      <c r="G21" s="200"/>
      <c r="H21" s="110"/>
      <c r="I21" s="110"/>
      <c r="J21" s="111"/>
      <c r="K21" s="110"/>
      <c r="L21" s="110"/>
      <c r="M21" s="111"/>
      <c r="N21" s="110"/>
      <c r="O21" s="110"/>
      <c r="P21" s="111"/>
      <c r="Q21" s="110"/>
      <c r="R21" s="110"/>
      <c r="S21" s="205"/>
    </row>
    <row r="22" spans="2:19" ht="12.75" customHeight="1">
      <c r="B22" s="210" t="s">
        <v>283</v>
      </c>
      <c r="C22" s="112"/>
      <c r="D22" s="112"/>
      <c r="E22" s="113"/>
      <c r="F22" s="113"/>
      <c r="G22" s="114"/>
      <c r="H22" s="115"/>
      <c r="I22" s="115"/>
      <c r="J22" s="116"/>
      <c r="K22" s="115"/>
      <c r="L22" s="115"/>
      <c r="M22" s="116"/>
      <c r="N22" s="115"/>
      <c r="O22" s="115"/>
      <c r="P22" s="116"/>
      <c r="Q22" s="115"/>
      <c r="R22" s="115"/>
      <c r="S22" s="207"/>
    </row>
    <row r="23" spans="2:19" ht="12.75" customHeight="1">
      <c r="B23" s="211"/>
      <c r="C23" s="117"/>
      <c r="D23" s="117"/>
      <c r="E23" s="106"/>
      <c r="F23" s="106"/>
      <c r="G23" s="118"/>
      <c r="H23" s="119"/>
      <c r="I23" s="119"/>
      <c r="J23" s="120"/>
      <c r="K23" s="119"/>
      <c r="L23" s="119"/>
      <c r="M23" s="120"/>
      <c r="N23" s="119"/>
      <c r="O23" s="119"/>
      <c r="P23" s="120"/>
      <c r="Q23" s="119"/>
      <c r="R23" s="119"/>
      <c r="S23" s="209"/>
    </row>
    <row r="24" spans="2:19" ht="12.75" customHeight="1">
      <c r="B24" s="197" t="s">
        <v>168</v>
      </c>
      <c r="C24" s="198" t="s">
        <v>289</v>
      </c>
      <c r="D24" s="198" t="s">
        <v>170</v>
      </c>
      <c r="E24" s="199"/>
      <c r="F24" s="198"/>
      <c r="G24" s="200"/>
      <c r="H24" s="199"/>
      <c r="I24" s="198"/>
      <c r="J24" s="200"/>
      <c r="K24" s="199"/>
      <c r="L24" s="198"/>
      <c r="M24" s="200"/>
      <c r="N24" s="199"/>
      <c r="O24" s="198"/>
      <c r="P24" s="200"/>
      <c r="Q24" s="199"/>
      <c r="R24" s="198"/>
      <c r="S24" s="201"/>
    </row>
    <row r="25" spans="2:19" ht="12.75" customHeight="1">
      <c r="B25" s="202" t="s">
        <v>171</v>
      </c>
      <c r="C25" s="203" t="s">
        <v>172</v>
      </c>
      <c r="D25" s="203" t="s">
        <v>173</v>
      </c>
      <c r="E25" s="198">
        <v>60</v>
      </c>
      <c r="F25" s="198">
        <v>0</v>
      </c>
      <c r="G25" s="200">
        <f>SUM(E25:F25)</f>
        <v>60</v>
      </c>
      <c r="H25" s="198">
        <f>E25</f>
        <v>60</v>
      </c>
      <c r="I25" s="198"/>
      <c r="J25" s="200">
        <f>SUM(H25:I25)</f>
        <v>60</v>
      </c>
      <c r="K25" s="198">
        <f>H25</f>
        <v>60</v>
      </c>
      <c r="L25" s="198">
        <f>I25</f>
        <v>0</v>
      </c>
      <c r="M25" s="200">
        <f>SUM(K25:L25)</f>
        <v>60</v>
      </c>
      <c r="N25" s="198">
        <f>K25</f>
        <v>60</v>
      </c>
      <c r="O25" s="198">
        <f>L25</f>
        <v>0</v>
      </c>
      <c r="P25" s="200">
        <f>SUM(N25:O25)</f>
        <v>60</v>
      </c>
      <c r="Q25" s="198">
        <f>N25</f>
        <v>60</v>
      </c>
      <c r="R25" s="198">
        <f>O25</f>
        <v>0</v>
      </c>
      <c r="S25" s="201">
        <f>SUM(Q25:R25)</f>
        <v>60</v>
      </c>
    </row>
    <row r="26" spans="2:19" ht="12.75" customHeight="1">
      <c r="B26" s="202" t="s">
        <v>174</v>
      </c>
      <c r="C26" s="203" t="s">
        <v>175</v>
      </c>
      <c r="D26" s="203" t="s">
        <v>173</v>
      </c>
      <c r="E26" s="198">
        <v>60</v>
      </c>
      <c r="F26" s="198">
        <v>0</v>
      </c>
      <c r="G26" s="200">
        <f t="shared" ref="G26:G42" si="12">SUM(E26:F26)</f>
        <v>60</v>
      </c>
      <c r="H26" s="198">
        <f t="shared" ref="H26:I40" si="13">E26</f>
        <v>60</v>
      </c>
      <c r="I26" s="198"/>
      <c r="J26" s="200">
        <f t="shared" ref="J26:J42" si="14">SUM(H26:I26)</f>
        <v>60</v>
      </c>
      <c r="K26" s="198">
        <f t="shared" ref="K26:L42" si="15">H26</f>
        <v>60</v>
      </c>
      <c r="L26" s="198">
        <f t="shared" si="15"/>
        <v>0</v>
      </c>
      <c r="M26" s="200">
        <f t="shared" ref="M26:M42" si="16">SUM(K26:L26)</f>
        <v>60</v>
      </c>
      <c r="N26" s="198">
        <f t="shared" ref="N26:O33" si="17">K26</f>
        <v>60</v>
      </c>
      <c r="O26" s="198">
        <f t="shared" si="17"/>
        <v>0</v>
      </c>
      <c r="P26" s="200">
        <f t="shared" ref="P26:P42" si="18">SUM(N26:O26)</f>
        <v>60</v>
      </c>
      <c r="Q26" s="198">
        <f t="shared" ref="Q26:R33" si="19">N26</f>
        <v>60</v>
      </c>
      <c r="R26" s="198">
        <f t="shared" si="19"/>
        <v>0</v>
      </c>
      <c r="S26" s="201">
        <f t="shared" ref="S26:S42" si="20">SUM(Q26:R26)</f>
        <v>60</v>
      </c>
    </row>
    <row r="27" spans="2:19" ht="12.75" customHeight="1">
      <c r="B27" s="202" t="s">
        <v>176</v>
      </c>
      <c r="C27" s="203" t="s">
        <v>172</v>
      </c>
      <c r="D27" s="203" t="s">
        <v>177</v>
      </c>
      <c r="E27" s="198">
        <v>0</v>
      </c>
      <c r="F27" s="198">
        <v>0</v>
      </c>
      <c r="G27" s="200">
        <f t="shared" si="12"/>
        <v>0</v>
      </c>
      <c r="H27" s="198">
        <v>40</v>
      </c>
      <c r="I27" s="198"/>
      <c r="J27" s="200">
        <f t="shared" si="14"/>
        <v>40</v>
      </c>
      <c r="K27" s="198">
        <f t="shared" si="15"/>
        <v>40</v>
      </c>
      <c r="L27" s="198">
        <f t="shared" si="15"/>
        <v>0</v>
      </c>
      <c r="M27" s="200">
        <f t="shared" si="16"/>
        <v>40</v>
      </c>
      <c r="N27" s="198">
        <f t="shared" si="17"/>
        <v>40</v>
      </c>
      <c r="O27" s="198">
        <f t="shared" si="17"/>
        <v>0</v>
      </c>
      <c r="P27" s="200">
        <f t="shared" si="18"/>
        <v>40</v>
      </c>
      <c r="Q27" s="198">
        <f t="shared" si="19"/>
        <v>40</v>
      </c>
      <c r="R27" s="198">
        <f t="shared" si="19"/>
        <v>0</v>
      </c>
      <c r="S27" s="201">
        <f t="shared" si="20"/>
        <v>40</v>
      </c>
    </row>
    <row r="28" spans="2:19" ht="12.75" customHeight="1">
      <c r="B28" s="202" t="s">
        <v>178</v>
      </c>
      <c r="C28" s="203" t="s">
        <v>179</v>
      </c>
      <c r="D28" s="203" t="s">
        <v>180</v>
      </c>
      <c r="E28" s="198">
        <v>0</v>
      </c>
      <c r="F28" s="198">
        <v>0</v>
      </c>
      <c r="G28" s="200">
        <f t="shared" si="12"/>
        <v>0</v>
      </c>
      <c r="H28" s="198">
        <v>40</v>
      </c>
      <c r="I28" s="198"/>
      <c r="J28" s="200">
        <f t="shared" si="14"/>
        <v>40</v>
      </c>
      <c r="K28" s="198">
        <f t="shared" si="15"/>
        <v>40</v>
      </c>
      <c r="L28" s="198">
        <f t="shared" si="15"/>
        <v>0</v>
      </c>
      <c r="M28" s="200">
        <f t="shared" si="16"/>
        <v>40</v>
      </c>
      <c r="N28" s="198">
        <f t="shared" si="17"/>
        <v>40</v>
      </c>
      <c r="O28" s="198">
        <f t="shared" si="17"/>
        <v>0</v>
      </c>
      <c r="P28" s="200">
        <f t="shared" si="18"/>
        <v>40</v>
      </c>
      <c r="Q28" s="198">
        <f t="shared" si="19"/>
        <v>40</v>
      </c>
      <c r="R28" s="198">
        <f t="shared" si="19"/>
        <v>0</v>
      </c>
      <c r="S28" s="201">
        <f t="shared" si="20"/>
        <v>40</v>
      </c>
    </row>
    <row r="29" spans="2:19" ht="12.75" customHeight="1">
      <c r="B29" s="202" t="s">
        <v>181</v>
      </c>
      <c r="C29" s="203" t="s">
        <v>172</v>
      </c>
      <c r="D29" s="203" t="s">
        <v>180</v>
      </c>
      <c r="E29" s="198">
        <v>0</v>
      </c>
      <c r="F29" s="198">
        <v>0</v>
      </c>
      <c r="G29" s="200">
        <f t="shared" si="12"/>
        <v>0</v>
      </c>
      <c r="H29" s="198">
        <f t="shared" si="13"/>
        <v>0</v>
      </c>
      <c r="I29" s="198"/>
      <c r="J29" s="200">
        <f t="shared" si="14"/>
        <v>0</v>
      </c>
      <c r="K29" s="198">
        <v>40</v>
      </c>
      <c r="L29" s="198">
        <f t="shared" si="15"/>
        <v>0</v>
      </c>
      <c r="M29" s="200">
        <f t="shared" si="16"/>
        <v>40</v>
      </c>
      <c r="N29" s="198">
        <v>40</v>
      </c>
      <c r="O29" s="198">
        <f t="shared" si="17"/>
        <v>0</v>
      </c>
      <c r="P29" s="200">
        <f t="shared" si="18"/>
        <v>40</v>
      </c>
      <c r="Q29" s="198">
        <v>40</v>
      </c>
      <c r="R29" s="198">
        <f t="shared" si="19"/>
        <v>0</v>
      </c>
      <c r="S29" s="201">
        <f t="shared" si="20"/>
        <v>40</v>
      </c>
    </row>
    <row r="30" spans="2:19" ht="12.75" customHeight="1">
      <c r="B30" s="202" t="s">
        <v>182</v>
      </c>
      <c r="C30" s="203" t="s">
        <v>183</v>
      </c>
      <c r="D30" s="203" t="s">
        <v>173</v>
      </c>
      <c r="E30" s="198"/>
      <c r="F30" s="198">
        <v>60</v>
      </c>
      <c r="G30" s="200">
        <f t="shared" si="12"/>
        <v>60</v>
      </c>
      <c r="H30" s="198">
        <f t="shared" si="13"/>
        <v>0</v>
      </c>
      <c r="I30" s="198">
        <f>F30</f>
        <v>60</v>
      </c>
      <c r="J30" s="200">
        <f t="shared" si="14"/>
        <v>60</v>
      </c>
      <c r="K30" s="198">
        <f t="shared" si="15"/>
        <v>0</v>
      </c>
      <c r="L30" s="198">
        <f t="shared" si="15"/>
        <v>60</v>
      </c>
      <c r="M30" s="200">
        <f t="shared" si="16"/>
        <v>60</v>
      </c>
      <c r="N30" s="198">
        <f t="shared" ref="N30:O42" si="21">K30</f>
        <v>0</v>
      </c>
      <c r="O30" s="198">
        <f t="shared" si="17"/>
        <v>60</v>
      </c>
      <c r="P30" s="200">
        <f t="shared" si="18"/>
        <v>60</v>
      </c>
      <c r="Q30" s="198">
        <f t="shared" ref="Q30:R42" si="22">N30</f>
        <v>0</v>
      </c>
      <c r="R30" s="198">
        <f t="shared" si="19"/>
        <v>60</v>
      </c>
      <c r="S30" s="201">
        <f t="shared" si="20"/>
        <v>60</v>
      </c>
    </row>
    <row r="31" spans="2:19" ht="12.75" customHeight="1">
      <c r="B31" s="202" t="s">
        <v>184</v>
      </c>
      <c r="C31" s="203" t="s">
        <v>175</v>
      </c>
      <c r="D31" s="203" t="s">
        <v>173</v>
      </c>
      <c r="E31" s="198">
        <v>0</v>
      </c>
      <c r="F31" s="198">
        <v>120</v>
      </c>
      <c r="G31" s="200">
        <f t="shared" si="12"/>
        <v>120</v>
      </c>
      <c r="H31" s="198">
        <f t="shared" si="13"/>
        <v>0</v>
      </c>
      <c r="I31" s="198">
        <f t="shared" si="13"/>
        <v>120</v>
      </c>
      <c r="J31" s="200">
        <f t="shared" si="14"/>
        <v>120</v>
      </c>
      <c r="K31" s="198">
        <f t="shared" si="15"/>
        <v>0</v>
      </c>
      <c r="L31" s="198">
        <f t="shared" si="15"/>
        <v>120</v>
      </c>
      <c r="M31" s="200">
        <f t="shared" si="16"/>
        <v>120</v>
      </c>
      <c r="N31" s="198">
        <f t="shared" si="21"/>
        <v>0</v>
      </c>
      <c r="O31" s="198">
        <f t="shared" si="17"/>
        <v>120</v>
      </c>
      <c r="P31" s="200">
        <f t="shared" si="18"/>
        <v>120</v>
      </c>
      <c r="Q31" s="198">
        <f t="shared" si="22"/>
        <v>0</v>
      </c>
      <c r="R31" s="198">
        <f t="shared" si="19"/>
        <v>120</v>
      </c>
      <c r="S31" s="201">
        <f t="shared" si="20"/>
        <v>120</v>
      </c>
    </row>
    <row r="32" spans="2:19" ht="12.75" customHeight="1">
      <c r="B32" s="202" t="s">
        <v>185</v>
      </c>
      <c r="C32" s="203" t="s">
        <v>179</v>
      </c>
      <c r="D32" s="203" t="s">
        <v>173</v>
      </c>
      <c r="E32" s="198">
        <v>0</v>
      </c>
      <c r="F32" s="198">
        <v>120</v>
      </c>
      <c r="G32" s="200">
        <f t="shared" si="12"/>
        <v>120</v>
      </c>
      <c r="H32" s="198">
        <f t="shared" si="13"/>
        <v>0</v>
      </c>
      <c r="I32" s="198">
        <f t="shared" si="13"/>
        <v>120</v>
      </c>
      <c r="J32" s="200">
        <f t="shared" si="14"/>
        <v>120</v>
      </c>
      <c r="K32" s="198">
        <f t="shared" si="15"/>
        <v>0</v>
      </c>
      <c r="L32" s="198">
        <f t="shared" si="15"/>
        <v>120</v>
      </c>
      <c r="M32" s="200">
        <f t="shared" si="16"/>
        <v>120</v>
      </c>
      <c r="N32" s="198">
        <f t="shared" si="21"/>
        <v>0</v>
      </c>
      <c r="O32" s="198">
        <f t="shared" si="17"/>
        <v>120</v>
      </c>
      <c r="P32" s="200">
        <f t="shared" si="18"/>
        <v>120</v>
      </c>
      <c r="Q32" s="198">
        <f t="shared" si="22"/>
        <v>0</v>
      </c>
      <c r="R32" s="198">
        <f t="shared" si="19"/>
        <v>120</v>
      </c>
      <c r="S32" s="201">
        <f t="shared" si="20"/>
        <v>120</v>
      </c>
    </row>
    <row r="33" spans="2:19" ht="12.75" customHeight="1">
      <c r="B33" s="202" t="s">
        <v>186</v>
      </c>
      <c r="C33" s="203" t="s">
        <v>187</v>
      </c>
      <c r="D33" s="203" t="s">
        <v>173</v>
      </c>
      <c r="E33" s="198">
        <v>0</v>
      </c>
      <c r="F33" s="198">
        <v>0</v>
      </c>
      <c r="G33" s="200">
        <f t="shared" si="12"/>
        <v>0</v>
      </c>
      <c r="H33" s="198">
        <f t="shared" si="13"/>
        <v>0</v>
      </c>
      <c r="I33" s="198">
        <v>60</v>
      </c>
      <c r="J33" s="200">
        <f t="shared" si="14"/>
        <v>60</v>
      </c>
      <c r="K33" s="198">
        <f t="shared" si="15"/>
        <v>0</v>
      </c>
      <c r="L33" s="198">
        <f t="shared" si="15"/>
        <v>60</v>
      </c>
      <c r="M33" s="200">
        <f t="shared" si="16"/>
        <v>60</v>
      </c>
      <c r="N33" s="198">
        <f t="shared" si="21"/>
        <v>0</v>
      </c>
      <c r="O33" s="198">
        <f t="shared" si="17"/>
        <v>60</v>
      </c>
      <c r="P33" s="200">
        <f t="shared" si="18"/>
        <v>60</v>
      </c>
      <c r="Q33" s="198">
        <f t="shared" si="22"/>
        <v>0</v>
      </c>
      <c r="R33" s="198">
        <f t="shared" si="19"/>
        <v>60</v>
      </c>
      <c r="S33" s="201">
        <f t="shared" si="20"/>
        <v>60</v>
      </c>
    </row>
    <row r="34" spans="2:19" ht="12.75" customHeight="1">
      <c r="B34" s="202" t="s">
        <v>188</v>
      </c>
      <c r="C34" s="203" t="s">
        <v>183</v>
      </c>
      <c r="D34" s="203" t="s">
        <v>177</v>
      </c>
      <c r="E34" s="198">
        <v>0</v>
      </c>
      <c r="F34" s="198">
        <v>0</v>
      </c>
      <c r="G34" s="200">
        <f t="shared" si="12"/>
        <v>0</v>
      </c>
      <c r="H34" s="198">
        <f t="shared" si="13"/>
        <v>0</v>
      </c>
      <c r="I34" s="198">
        <v>30</v>
      </c>
      <c r="J34" s="200">
        <f t="shared" si="14"/>
        <v>30</v>
      </c>
      <c r="K34" s="198">
        <f t="shared" si="15"/>
        <v>0</v>
      </c>
      <c r="L34" s="198">
        <v>60</v>
      </c>
      <c r="M34" s="200">
        <f t="shared" si="16"/>
        <v>60</v>
      </c>
      <c r="N34" s="198">
        <f t="shared" si="21"/>
        <v>0</v>
      </c>
      <c r="O34" s="198">
        <v>60</v>
      </c>
      <c r="P34" s="200">
        <f t="shared" si="18"/>
        <v>60</v>
      </c>
      <c r="Q34" s="198">
        <f t="shared" si="22"/>
        <v>0</v>
      </c>
      <c r="R34" s="198">
        <v>60</v>
      </c>
      <c r="S34" s="201">
        <f t="shared" si="20"/>
        <v>60</v>
      </c>
    </row>
    <row r="35" spans="2:19" ht="12.75" customHeight="1">
      <c r="B35" s="202" t="s">
        <v>189</v>
      </c>
      <c r="C35" s="203" t="s">
        <v>183</v>
      </c>
      <c r="D35" s="203" t="s">
        <v>180</v>
      </c>
      <c r="E35" s="198">
        <v>0</v>
      </c>
      <c r="F35" s="198">
        <v>0</v>
      </c>
      <c r="G35" s="200">
        <f t="shared" si="12"/>
        <v>0</v>
      </c>
      <c r="H35" s="198">
        <f t="shared" si="13"/>
        <v>0</v>
      </c>
      <c r="I35" s="198"/>
      <c r="J35" s="200">
        <f t="shared" si="14"/>
        <v>0</v>
      </c>
      <c r="K35" s="198">
        <f t="shared" si="15"/>
        <v>0</v>
      </c>
      <c r="L35" s="198">
        <v>30</v>
      </c>
      <c r="M35" s="200">
        <f t="shared" si="16"/>
        <v>30</v>
      </c>
      <c r="N35" s="198">
        <f t="shared" si="21"/>
        <v>0</v>
      </c>
      <c r="O35" s="198">
        <v>30</v>
      </c>
      <c r="P35" s="200">
        <f t="shared" si="18"/>
        <v>30</v>
      </c>
      <c r="Q35" s="198">
        <f t="shared" si="22"/>
        <v>0</v>
      </c>
      <c r="R35" s="198">
        <v>30</v>
      </c>
      <c r="S35" s="201">
        <f t="shared" si="20"/>
        <v>30</v>
      </c>
    </row>
    <row r="36" spans="2:19" ht="12.75" customHeight="1">
      <c r="B36" s="202" t="s">
        <v>190</v>
      </c>
      <c r="C36" s="203" t="s">
        <v>187</v>
      </c>
      <c r="D36" s="203" t="s">
        <v>180</v>
      </c>
      <c r="E36" s="198">
        <v>0</v>
      </c>
      <c r="F36" s="198">
        <v>0</v>
      </c>
      <c r="G36" s="200">
        <f t="shared" si="12"/>
        <v>0</v>
      </c>
      <c r="H36" s="198">
        <f t="shared" si="13"/>
        <v>0</v>
      </c>
      <c r="I36" s="198"/>
      <c r="J36" s="200">
        <f t="shared" si="14"/>
        <v>0</v>
      </c>
      <c r="K36" s="198">
        <f t="shared" si="15"/>
        <v>0</v>
      </c>
      <c r="L36" s="198">
        <v>30</v>
      </c>
      <c r="M36" s="200">
        <f t="shared" si="16"/>
        <v>30</v>
      </c>
      <c r="N36" s="198">
        <f t="shared" si="21"/>
        <v>0</v>
      </c>
      <c r="O36" s="198">
        <v>30</v>
      </c>
      <c r="P36" s="200">
        <f t="shared" si="18"/>
        <v>30</v>
      </c>
      <c r="Q36" s="198">
        <f t="shared" si="22"/>
        <v>0</v>
      </c>
      <c r="R36" s="198">
        <v>30</v>
      </c>
      <c r="S36" s="201">
        <f t="shared" si="20"/>
        <v>30</v>
      </c>
    </row>
    <row r="37" spans="2:19" ht="12.75" customHeight="1">
      <c r="B37" s="202" t="s">
        <v>191</v>
      </c>
      <c r="C37" s="203" t="s">
        <v>187</v>
      </c>
      <c r="D37" s="203" t="s">
        <v>180</v>
      </c>
      <c r="E37" s="198">
        <v>0</v>
      </c>
      <c r="F37" s="198">
        <v>0</v>
      </c>
      <c r="G37" s="200">
        <f t="shared" si="12"/>
        <v>0</v>
      </c>
      <c r="H37" s="198">
        <f t="shared" si="13"/>
        <v>0</v>
      </c>
      <c r="I37" s="198"/>
      <c r="J37" s="200">
        <f t="shared" si="14"/>
        <v>0</v>
      </c>
      <c r="K37" s="198">
        <f t="shared" si="15"/>
        <v>0</v>
      </c>
      <c r="L37" s="198">
        <v>30</v>
      </c>
      <c r="M37" s="200">
        <f t="shared" si="16"/>
        <v>30</v>
      </c>
      <c r="N37" s="198">
        <f t="shared" si="21"/>
        <v>0</v>
      </c>
      <c r="O37" s="198">
        <v>30</v>
      </c>
      <c r="P37" s="200">
        <f t="shared" si="18"/>
        <v>30</v>
      </c>
      <c r="Q37" s="198">
        <f t="shared" si="22"/>
        <v>0</v>
      </c>
      <c r="R37" s="198">
        <v>30</v>
      </c>
      <c r="S37" s="201">
        <f t="shared" si="20"/>
        <v>30</v>
      </c>
    </row>
    <row r="38" spans="2:19" ht="12.75" customHeight="1">
      <c r="B38" s="202" t="s">
        <v>192</v>
      </c>
      <c r="C38" s="203" t="s">
        <v>179</v>
      </c>
      <c r="D38" s="203" t="s">
        <v>180</v>
      </c>
      <c r="E38" s="198">
        <v>0</v>
      </c>
      <c r="F38" s="198">
        <v>0</v>
      </c>
      <c r="G38" s="200">
        <f t="shared" si="12"/>
        <v>0</v>
      </c>
      <c r="H38" s="198">
        <f t="shared" si="13"/>
        <v>0</v>
      </c>
      <c r="I38" s="198">
        <v>30</v>
      </c>
      <c r="J38" s="200">
        <f t="shared" si="14"/>
        <v>30</v>
      </c>
      <c r="K38" s="198">
        <f t="shared" si="15"/>
        <v>0</v>
      </c>
      <c r="L38" s="198">
        <f t="shared" si="15"/>
        <v>30</v>
      </c>
      <c r="M38" s="200">
        <f t="shared" si="16"/>
        <v>30</v>
      </c>
      <c r="N38" s="198">
        <f t="shared" si="21"/>
        <v>0</v>
      </c>
      <c r="O38" s="198">
        <f t="shared" si="21"/>
        <v>30</v>
      </c>
      <c r="P38" s="200">
        <f t="shared" si="18"/>
        <v>30</v>
      </c>
      <c r="Q38" s="198">
        <f t="shared" si="22"/>
        <v>0</v>
      </c>
      <c r="R38" s="198">
        <f t="shared" si="22"/>
        <v>30</v>
      </c>
      <c r="S38" s="201">
        <f t="shared" si="20"/>
        <v>30</v>
      </c>
    </row>
    <row r="39" spans="2:19" ht="12.75" customHeight="1">
      <c r="B39" s="202" t="s">
        <v>193</v>
      </c>
      <c r="C39" s="203" t="s">
        <v>194</v>
      </c>
      <c r="D39" s="203" t="s">
        <v>180</v>
      </c>
      <c r="E39" s="198">
        <v>0</v>
      </c>
      <c r="F39" s="198">
        <v>0</v>
      </c>
      <c r="G39" s="200">
        <f t="shared" si="12"/>
        <v>0</v>
      </c>
      <c r="H39" s="198">
        <f t="shared" si="13"/>
        <v>0</v>
      </c>
      <c r="I39" s="198">
        <v>30</v>
      </c>
      <c r="J39" s="200">
        <f t="shared" si="14"/>
        <v>30</v>
      </c>
      <c r="K39" s="198">
        <f t="shared" si="15"/>
        <v>0</v>
      </c>
      <c r="L39" s="198">
        <f t="shared" si="15"/>
        <v>30</v>
      </c>
      <c r="M39" s="200">
        <f t="shared" si="16"/>
        <v>30</v>
      </c>
      <c r="N39" s="198">
        <f t="shared" si="21"/>
        <v>0</v>
      </c>
      <c r="O39" s="198">
        <f t="shared" si="21"/>
        <v>30</v>
      </c>
      <c r="P39" s="200">
        <f t="shared" si="18"/>
        <v>30</v>
      </c>
      <c r="Q39" s="198">
        <f t="shared" si="22"/>
        <v>0</v>
      </c>
      <c r="R39" s="198">
        <f t="shared" si="22"/>
        <v>30</v>
      </c>
      <c r="S39" s="201">
        <f t="shared" si="20"/>
        <v>30</v>
      </c>
    </row>
    <row r="40" spans="2:19" ht="12.75" customHeight="1">
      <c r="B40" s="202" t="s">
        <v>184</v>
      </c>
      <c r="C40" s="203" t="s">
        <v>194</v>
      </c>
      <c r="D40" s="203" t="s">
        <v>180</v>
      </c>
      <c r="E40" s="198">
        <v>0</v>
      </c>
      <c r="F40" s="198">
        <v>0</v>
      </c>
      <c r="G40" s="200">
        <f t="shared" si="12"/>
        <v>0</v>
      </c>
      <c r="H40" s="198">
        <f t="shared" si="13"/>
        <v>0</v>
      </c>
      <c r="I40" s="198">
        <v>30</v>
      </c>
      <c r="J40" s="200">
        <f t="shared" si="14"/>
        <v>30</v>
      </c>
      <c r="K40" s="198">
        <f t="shared" si="15"/>
        <v>0</v>
      </c>
      <c r="L40" s="198">
        <f t="shared" si="15"/>
        <v>30</v>
      </c>
      <c r="M40" s="200">
        <f t="shared" si="16"/>
        <v>30</v>
      </c>
      <c r="N40" s="198">
        <f t="shared" si="21"/>
        <v>0</v>
      </c>
      <c r="O40" s="198">
        <f t="shared" si="21"/>
        <v>30</v>
      </c>
      <c r="P40" s="200">
        <f t="shared" si="18"/>
        <v>30</v>
      </c>
      <c r="Q40" s="198">
        <f t="shared" si="22"/>
        <v>0</v>
      </c>
      <c r="R40" s="198">
        <f t="shared" si="22"/>
        <v>30</v>
      </c>
      <c r="S40" s="201">
        <f t="shared" si="20"/>
        <v>30</v>
      </c>
    </row>
    <row r="41" spans="2:19" ht="12.75" customHeight="1">
      <c r="B41" s="202" t="s">
        <v>195</v>
      </c>
      <c r="C41" s="203" t="s">
        <v>196</v>
      </c>
      <c r="D41" s="203" t="s">
        <v>180</v>
      </c>
      <c r="E41" s="198">
        <v>0</v>
      </c>
      <c r="F41" s="198">
        <v>0</v>
      </c>
      <c r="G41" s="200">
        <f t="shared" si="12"/>
        <v>0</v>
      </c>
      <c r="H41" s="198"/>
      <c r="I41" s="198">
        <v>30</v>
      </c>
      <c r="J41" s="200">
        <f t="shared" si="14"/>
        <v>30</v>
      </c>
      <c r="K41" s="198">
        <f t="shared" si="15"/>
        <v>0</v>
      </c>
      <c r="L41" s="198">
        <f t="shared" si="15"/>
        <v>30</v>
      </c>
      <c r="M41" s="200">
        <f t="shared" si="16"/>
        <v>30</v>
      </c>
      <c r="N41" s="198">
        <f t="shared" si="21"/>
        <v>0</v>
      </c>
      <c r="O41" s="198">
        <f t="shared" si="21"/>
        <v>30</v>
      </c>
      <c r="P41" s="200">
        <f t="shared" si="18"/>
        <v>30</v>
      </c>
      <c r="Q41" s="198">
        <f t="shared" si="22"/>
        <v>0</v>
      </c>
      <c r="R41" s="198">
        <f t="shared" si="22"/>
        <v>30</v>
      </c>
      <c r="S41" s="201">
        <f t="shared" si="20"/>
        <v>30</v>
      </c>
    </row>
    <row r="42" spans="2:19" ht="12.75" customHeight="1">
      <c r="B42" s="212" t="s">
        <v>197</v>
      </c>
      <c r="C42" s="213" t="s">
        <v>187</v>
      </c>
      <c r="D42" s="213" t="s">
        <v>180</v>
      </c>
      <c r="E42" s="198">
        <v>0</v>
      </c>
      <c r="F42" s="198">
        <v>0</v>
      </c>
      <c r="G42" s="200">
        <f t="shared" si="12"/>
        <v>0</v>
      </c>
      <c r="H42" s="198"/>
      <c r="I42" s="198">
        <v>30</v>
      </c>
      <c r="J42" s="200">
        <f t="shared" si="14"/>
        <v>30</v>
      </c>
      <c r="K42" s="198">
        <f t="shared" si="15"/>
        <v>0</v>
      </c>
      <c r="L42" s="198">
        <f t="shared" si="15"/>
        <v>30</v>
      </c>
      <c r="M42" s="200">
        <f t="shared" si="16"/>
        <v>30</v>
      </c>
      <c r="N42" s="198">
        <f t="shared" si="21"/>
        <v>0</v>
      </c>
      <c r="O42" s="198">
        <f t="shared" si="21"/>
        <v>30</v>
      </c>
      <c r="P42" s="200">
        <f t="shared" si="18"/>
        <v>30</v>
      </c>
      <c r="Q42" s="198">
        <f t="shared" si="22"/>
        <v>0</v>
      </c>
      <c r="R42" s="198">
        <f t="shared" si="22"/>
        <v>30</v>
      </c>
      <c r="S42" s="201">
        <f t="shared" si="20"/>
        <v>30</v>
      </c>
    </row>
    <row r="43" spans="2:19" ht="12.75" customHeight="1">
      <c r="B43" s="202"/>
      <c r="C43" s="203"/>
      <c r="D43" s="203"/>
      <c r="E43" s="198"/>
      <c r="F43" s="198"/>
      <c r="G43" s="200"/>
      <c r="H43" s="198"/>
      <c r="I43" s="198"/>
      <c r="J43" s="200"/>
      <c r="K43" s="198"/>
      <c r="L43" s="198"/>
      <c r="M43" s="200"/>
      <c r="N43" s="198"/>
      <c r="O43" s="198"/>
      <c r="P43" s="200"/>
      <c r="Q43" s="198"/>
      <c r="R43" s="198"/>
      <c r="S43" s="201"/>
    </row>
    <row r="44" spans="2:19" ht="12.75" customHeight="1" thickBot="1">
      <c r="B44" s="202" t="s">
        <v>290</v>
      </c>
      <c r="C44" s="203"/>
      <c r="D44" s="203"/>
      <c r="E44" s="121">
        <f t="shared" ref="E44:S44" si="23">SUM(E25:E43)</f>
        <v>120</v>
      </c>
      <c r="F44" s="121">
        <f t="shared" si="23"/>
        <v>300</v>
      </c>
      <c r="G44" s="122">
        <f t="shared" si="23"/>
        <v>420</v>
      </c>
      <c r="H44" s="121">
        <f t="shared" si="23"/>
        <v>200</v>
      </c>
      <c r="I44" s="121">
        <f t="shared" si="23"/>
        <v>540</v>
      </c>
      <c r="J44" s="122">
        <f t="shared" si="23"/>
        <v>740</v>
      </c>
      <c r="K44" s="121">
        <f t="shared" si="23"/>
        <v>240</v>
      </c>
      <c r="L44" s="121">
        <f t="shared" si="23"/>
        <v>660</v>
      </c>
      <c r="M44" s="122">
        <f t="shared" si="23"/>
        <v>900</v>
      </c>
      <c r="N44" s="121">
        <f t="shared" si="23"/>
        <v>240</v>
      </c>
      <c r="O44" s="121">
        <f t="shared" si="23"/>
        <v>660</v>
      </c>
      <c r="P44" s="122">
        <f t="shared" si="23"/>
        <v>900</v>
      </c>
      <c r="Q44" s="121">
        <f t="shared" si="23"/>
        <v>240</v>
      </c>
      <c r="R44" s="121">
        <f t="shared" si="23"/>
        <v>660</v>
      </c>
      <c r="S44" s="214">
        <f t="shared" si="23"/>
        <v>900</v>
      </c>
    </row>
    <row r="45" spans="2:19" ht="12.75" customHeight="1" thickTop="1" thickBot="1">
      <c r="B45" s="215" t="s">
        <v>258</v>
      </c>
      <c r="C45" s="216"/>
      <c r="D45" s="216"/>
      <c r="E45" s="121">
        <f t="shared" ref="E45:S45" si="24">ROUND(E44/25,0)</f>
        <v>5</v>
      </c>
      <c r="F45" s="121">
        <f t="shared" si="24"/>
        <v>12</v>
      </c>
      <c r="G45" s="122">
        <f t="shared" si="24"/>
        <v>17</v>
      </c>
      <c r="H45" s="121">
        <f t="shared" si="24"/>
        <v>8</v>
      </c>
      <c r="I45" s="121">
        <f t="shared" si="24"/>
        <v>22</v>
      </c>
      <c r="J45" s="122">
        <f t="shared" si="24"/>
        <v>30</v>
      </c>
      <c r="K45" s="121">
        <f t="shared" si="24"/>
        <v>10</v>
      </c>
      <c r="L45" s="121">
        <f t="shared" si="24"/>
        <v>26</v>
      </c>
      <c r="M45" s="122">
        <f t="shared" si="24"/>
        <v>36</v>
      </c>
      <c r="N45" s="121">
        <f t="shared" si="24"/>
        <v>10</v>
      </c>
      <c r="O45" s="121">
        <f t="shared" si="24"/>
        <v>26</v>
      </c>
      <c r="P45" s="122">
        <f t="shared" si="24"/>
        <v>36</v>
      </c>
      <c r="Q45" s="121">
        <f t="shared" si="24"/>
        <v>10</v>
      </c>
      <c r="R45" s="121">
        <f t="shared" si="24"/>
        <v>26</v>
      </c>
      <c r="S45" s="214">
        <f t="shared" si="24"/>
        <v>36</v>
      </c>
    </row>
    <row r="46" spans="2:19" ht="12.75" customHeight="1" thickTop="1">
      <c r="B46" s="217"/>
      <c r="C46" s="216"/>
      <c r="D46" s="216"/>
      <c r="E46" s="216"/>
      <c r="F46" s="216"/>
      <c r="G46" s="216"/>
      <c r="H46" s="218">
        <f>(H45-E45)/E45</f>
        <v>0.6</v>
      </c>
      <c r="I46" s="218">
        <f t="shared" ref="I46:S46" si="25">(I45-F45)/F45</f>
        <v>0.83333333333333337</v>
      </c>
      <c r="J46" s="218">
        <f t="shared" si="25"/>
        <v>0.76470588235294112</v>
      </c>
      <c r="K46" s="218">
        <f t="shared" si="25"/>
        <v>0.25</v>
      </c>
      <c r="L46" s="218">
        <f t="shared" si="25"/>
        <v>0.18181818181818182</v>
      </c>
      <c r="M46" s="218">
        <f t="shared" si="25"/>
        <v>0.2</v>
      </c>
      <c r="N46" s="218">
        <f t="shared" si="25"/>
        <v>0</v>
      </c>
      <c r="O46" s="218">
        <f t="shared" si="25"/>
        <v>0</v>
      </c>
      <c r="P46" s="218">
        <f t="shared" si="25"/>
        <v>0</v>
      </c>
      <c r="Q46" s="218">
        <f t="shared" si="25"/>
        <v>0</v>
      </c>
      <c r="R46" s="218">
        <f t="shared" si="25"/>
        <v>0</v>
      </c>
      <c r="S46" s="219">
        <f t="shared" si="25"/>
        <v>0</v>
      </c>
    </row>
    <row r="47" spans="2:19" ht="12.75" customHeight="1">
      <c r="B47" s="204" t="s">
        <v>198</v>
      </c>
      <c r="C47" s="203"/>
      <c r="D47" s="203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10"/>
      <c r="R47" s="110"/>
      <c r="S47" s="220"/>
    </row>
    <row r="48" spans="2:19" ht="12.75" customHeight="1">
      <c r="B48" s="204" t="s">
        <v>282</v>
      </c>
      <c r="C48" s="203"/>
      <c r="D48" s="203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10"/>
      <c r="R48" s="110"/>
      <c r="S48" s="220"/>
    </row>
    <row r="49" spans="2:19" ht="12.75" customHeight="1">
      <c r="B49" s="204" t="s">
        <v>280</v>
      </c>
      <c r="C49" s="203"/>
      <c r="D49" s="203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10"/>
      <c r="R49" s="110"/>
      <c r="S49" s="220"/>
    </row>
    <row r="50" spans="2:19" ht="12.75" customHeight="1">
      <c r="B50" s="204" t="s">
        <v>281</v>
      </c>
      <c r="C50" s="203"/>
      <c r="D50" s="203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10"/>
      <c r="R50" s="110"/>
      <c r="S50" s="220"/>
    </row>
    <row r="51" spans="2:19" ht="12.75" customHeight="1"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21"/>
      <c r="R51" s="221"/>
      <c r="S51" s="222"/>
    </row>
    <row r="52" spans="2:19" ht="12.75" customHeight="1">
      <c r="B52" s="204" t="s">
        <v>199</v>
      </c>
      <c r="C52" s="203"/>
      <c r="D52" s="203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10"/>
      <c r="R52" s="110"/>
      <c r="S52" s="220"/>
    </row>
    <row r="53" spans="2:19" ht="12.75" customHeight="1">
      <c r="B53" s="204" t="s">
        <v>200</v>
      </c>
      <c r="C53" s="203"/>
      <c r="D53" s="203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10"/>
      <c r="R53" s="110"/>
      <c r="S53" s="220"/>
    </row>
    <row r="54" spans="2:19" ht="12.75" customHeight="1">
      <c r="B54" s="204" t="s">
        <v>201</v>
      </c>
      <c r="C54" s="203"/>
      <c r="D54" s="203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10"/>
      <c r="R54" s="110"/>
      <c r="S54" s="220"/>
    </row>
    <row r="55" spans="2:19" ht="12.75" customHeight="1" thickBot="1">
      <c r="B55" s="223"/>
      <c r="C55" s="224"/>
      <c r="D55" s="224"/>
      <c r="E55" s="224"/>
      <c r="F55" s="224"/>
      <c r="G55" s="224"/>
      <c r="H55" s="224"/>
      <c r="I55" s="224"/>
      <c r="J55" s="224"/>
      <c r="K55" s="225"/>
      <c r="L55" s="225"/>
      <c r="M55" s="225"/>
      <c r="N55" s="225"/>
      <c r="O55" s="225"/>
      <c r="P55" s="225"/>
      <c r="Q55" s="226"/>
      <c r="R55" s="227"/>
      <c r="S55" s="228"/>
    </row>
    <row r="56" spans="2:19" ht="12.75" customHeight="1" thickBot="1">
      <c r="B56" s="197"/>
      <c r="C56" s="198"/>
      <c r="D56" s="198"/>
      <c r="E56" s="198"/>
      <c r="F56" s="198"/>
      <c r="G56" s="198"/>
      <c r="H56" s="198"/>
      <c r="I56" s="198"/>
      <c r="J56" s="198"/>
      <c r="K56" s="126"/>
      <c r="L56" s="126"/>
      <c r="M56" s="126"/>
      <c r="N56" s="126"/>
      <c r="O56" s="126"/>
      <c r="P56" s="126"/>
      <c r="Q56" s="221"/>
      <c r="R56" s="221"/>
      <c r="S56" s="222"/>
    </row>
    <row r="57" spans="2:19" ht="12.75" customHeight="1" thickBot="1">
      <c r="B57" s="197" t="s">
        <v>202</v>
      </c>
      <c r="C57" s="198"/>
      <c r="D57" s="198"/>
      <c r="E57" s="198"/>
      <c r="F57" s="198"/>
      <c r="G57" s="198"/>
      <c r="H57" s="198"/>
      <c r="I57" s="229" t="s">
        <v>203</v>
      </c>
      <c r="J57" s="284" t="str">
        <f>J2</f>
        <v>FY2020</v>
      </c>
      <c r="K57" s="126"/>
      <c r="L57" s="229" t="s">
        <v>203</v>
      </c>
      <c r="M57" s="284" t="str">
        <f>M2</f>
        <v>FY2021</v>
      </c>
      <c r="N57" s="126"/>
      <c r="O57" s="229" t="s">
        <v>203</v>
      </c>
      <c r="P57" s="284" t="str">
        <f>P2</f>
        <v>FY2022</v>
      </c>
      <c r="Q57" s="126"/>
      <c r="R57" s="229" t="s">
        <v>203</v>
      </c>
      <c r="S57" s="285" t="str">
        <f>S2</f>
        <v>FY2023</v>
      </c>
    </row>
    <row r="58" spans="2:19" ht="12.75" customHeight="1">
      <c r="B58" s="230" t="s">
        <v>284</v>
      </c>
      <c r="C58" s="231"/>
      <c r="D58" s="231"/>
      <c r="E58" s="231"/>
      <c r="F58" s="231"/>
      <c r="G58" s="231"/>
      <c r="H58" s="231">
        <v>1</v>
      </c>
      <c r="I58" s="232">
        <v>3000</v>
      </c>
      <c r="J58" s="233">
        <f>H58*I58*12</f>
        <v>36000</v>
      </c>
      <c r="K58" s="231">
        <v>1</v>
      </c>
      <c r="L58" s="232">
        <v>3000</v>
      </c>
      <c r="M58" s="233">
        <f>K58*L58*12</f>
        <v>36000</v>
      </c>
      <c r="N58" s="231">
        <v>1</v>
      </c>
      <c r="O58" s="232">
        <f>L58</f>
        <v>3000</v>
      </c>
      <c r="P58" s="233">
        <f>N58*O58*12</f>
        <v>36000</v>
      </c>
      <c r="Q58" s="231">
        <v>1</v>
      </c>
      <c r="R58" s="232">
        <f>O58</f>
        <v>3000</v>
      </c>
      <c r="S58" s="234">
        <f>Q58*R58*12</f>
        <v>36000</v>
      </c>
    </row>
    <row r="59" spans="2:19" ht="12.75" customHeight="1">
      <c r="B59" s="217" t="s">
        <v>204</v>
      </c>
      <c r="C59" s="216" t="s">
        <v>205</v>
      </c>
      <c r="D59" s="216" t="s">
        <v>260</v>
      </c>
      <c r="E59" s="216"/>
      <c r="F59" s="216"/>
      <c r="G59" s="216"/>
      <c r="H59" s="216">
        <v>1</v>
      </c>
      <c r="I59" s="235">
        <v>1200</v>
      </c>
      <c r="J59" s="127">
        <f t="shared" ref="J59:J62" si="26">H59*I59*12</f>
        <v>14400</v>
      </c>
      <c r="K59" s="216">
        <v>1</v>
      </c>
      <c r="L59" s="235">
        <v>1700</v>
      </c>
      <c r="M59" s="127">
        <f t="shared" ref="M59:M60" si="27">K59*L59*12</f>
        <v>20400</v>
      </c>
      <c r="N59" s="216">
        <v>2</v>
      </c>
      <c r="O59" s="235">
        <f>L59</f>
        <v>1700</v>
      </c>
      <c r="P59" s="127">
        <f t="shared" ref="P59:P60" si="28">N59*O59*12</f>
        <v>40800</v>
      </c>
      <c r="Q59" s="216">
        <v>2</v>
      </c>
      <c r="R59" s="235">
        <f>O59</f>
        <v>1700</v>
      </c>
      <c r="S59" s="236">
        <f t="shared" ref="S59:S60" si="29">Q59*R59*12</f>
        <v>40800</v>
      </c>
    </row>
    <row r="60" spans="2:19" ht="12.75" customHeight="1">
      <c r="B60" s="217" t="s">
        <v>206</v>
      </c>
      <c r="C60" s="216" t="s">
        <v>207</v>
      </c>
      <c r="D60" s="216" t="s">
        <v>260</v>
      </c>
      <c r="E60" s="216"/>
      <c r="F60" s="216"/>
      <c r="G60" s="216"/>
      <c r="H60" s="216">
        <v>3</v>
      </c>
      <c r="I60" s="235">
        <v>220</v>
      </c>
      <c r="J60" s="127">
        <f t="shared" si="26"/>
        <v>7920</v>
      </c>
      <c r="K60" s="216">
        <v>3</v>
      </c>
      <c r="L60" s="235">
        <v>225</v>
      </c>
      <c r="M60" s="127">
        <f t="shared" si="27"/>
        <v>8100</v>
      </c>
      <c r="N60" s="216">
        <v>4</v>
      </c>
      <c r="O60" s="235">
        <v>200</v>
      </c>
      <c r="P60" s="127">
        <f t="shared" si="28"/>
        <v>9600</v>
      </c>
      <c r="Q60" s="216">
        <v>4</v>
      </c>
      <c r="R60" s="235">
        <v>200</v>
      </c>
      <c r="S60" s="236">
        <f t="shared" si="29"/>
        <v>9600</v>
      </c>
    </row>
    <row r="61" spans="2:19" ht="12.75" customHeight="1">
      <c r="B61" s="217" t="s">
        <v>204</v>
      </c>
      <c r="C61" s="216" t="s">
        <v>205</v>
      </c>
      <c r="D61" s="216" t="s">
        <v>261</v>
      </c>
      <c r="E61" s="216"/>
      <c r="F61" s="216"/>
      <c r="G61" s="216"/>
      <c r="H61" s="216">
        <v>1</v>
      </c>
      <c r="I61" s="235">
        <v>300</v>
      </c>
      <c r="J61" s="127">
        <f t="shared" si="26"/>
        <v>3600</v>
      </c>
      <c r="K61" s="216">
        <v>1</v>
      </c>
      <c r="L61" s="235">
        <v>300</v>
      </c>
      <c r="M61" s="127">
        <f t="shared" ref="M61:M62" si="30">K61*L61*12</f>
        <v>3600</v>
      </c>
      <c r="N61" s="216">
        <v>2</v>
      </c>
      <c r="O61" s="235">
        <v>300</v>
      </c>
      <c r="P61" s="127">
        <f t="shared" ref="P61:P62" si="31">N61*O61*12</f>
        <v>7200</v>
      </c>
      <c r="Q61" s="216">
        <v>2</v>
      </c>
      <c r="R61" s="235">
        <v>300</v>
      </c>
      <c r="S61" s="236">
        <f t="shared" ref="S61:S62" si="32">Q61*R61*12</f>
        <v>7200</v>
      </c>
    </row>
    <row r="62" spans="2:19" ht="12.75" customHeight="1">
      <c r="B62" s="217" t="s">
        <v>206</v>
      </c>
      <c r="C62" s="216" t="s">
        <v>207</v>
      </c>
      <c r="D62" s="216" t="s">
        <v>261</v>
      </c>
      <c r="E62" s="216"/>
      <c r="F62" s="216"/>
      <c r="G62" s="216"/>
      <c r="H62" s="216">
        <v>3</v>
      </c>
      <c r="I62" s="235">
        <v>75</v>
      </c>
      <c r="J62" s="127">
        <f t="shared" si="26"/>
        <v>2700</v>
      </c>
      <c r="K62" s="216">
        <v>3</v>
      </c>
      <c r="L62" s="235">
        <v>75</v>
      </c>
      <c r="M62" s="127">
        <f t="shared" si="30"/>
        <v>2700</v>
      </c>
      <c r="N62" s="216">
        <v>4</v>
      </c>
      <c r="O62" s="235">
        <v>75</v>
      </c>
      <c r="P62" s="127">
        <f t="shared" si="31"/>
        <v>3600</v>
      </c>
      <c r="Q62" s="216">
        <v>4</v>
      </c>
      <c r="R62" s="235">
        <v>75</v>
      </c>
      <c r="S62" s="236">
        <f t="shared" si="32"/>
        <v>3600</v>
      </c>
    </row>
    <row r="63" spans="2:19" ht="12.75" customHeight="1">
      <c r="B63" s="217" t="s">
        <v>208</v>
      </c>
      <c r="C63" s="216"/>
      <c r="D63" s="216"/>
      <c r="E63" s="216"/>
      <c r="F63" s="216"/>
      <c r="G63" s="216"/>
      <c r="H63" s="216">
        <v>3</v>
      </c>
      <c r="I63" s="235">
        <v>200</v>
      </c>
      <c r="J63" s="127">
        <f>H63*I63</f>
        <v>600</v>
      </c>
      <c r="K63" s="216">
        <v>2</v>
      </c>
      <c r="L63" s="235">
        <v>200</v>
      </c>
      <c r="M63" s="127">
        <f>K63*L63</f>
        <v>400</v>
      </c>
      <c r="N63" s="216">
        <v>2</v>
      </c>
      <c r="O63" s="235">
        <v>200</v>
      </c>
      <c r="P63" s="127">
        <f>N63*O63</f>
        <v>400</v>
      </c>
      <c r="Q63" s="216">
        <v>2</v>
      </c>
      <c r="R63" s="235">
        <v>200</v>
      </c>
      <c r="S63" s="236">
        <f>Q63*R63</f>
        <v>400</v>
      </c>
    </row>
    <row r="64" spans="2:19" ht="12.75" customHeight="1">
      <c r="B64" s="217" t="s">
        <v>209</v>
      </c>
      <c r="C64" s="216"/>
      <c r="D64" s="216"/>
      <c r="E64" s="216"/>
      <c r="F64" s="216"/>
      <c r="G64" s="216"/>
      <c r="H64" s="216">
        <v>3</v>
      </c>
      <c r="I64" s="235">
        <v>250</v>
      </c>
      <c r="J64" s="127">
        <f t="shared" ref="J64:J65" si="33">H64*I64</f>
        <v>750</v>
      </c>
      <c r="K64" s="216">
        <v>2</v>
      </c>
      <c r="L64" s="235">
        <v>150</v>
      </c>
      <c r="M64" s="127">
        <f t="shared" ref="M64:M65" si="34">K64*L64</f>
        <v>300</v>
      </c>
      <c r="N64" s="216">
        <v>2</v>
      </c>
      <c r="O64" s="235">
        <v>150</v>
      </c>
      <c r="P64" s="127">
        <f t="shared" ref="P64:P65" si="35">N64*O64</f>
        <v>300</v>
      </c>
      <c r="Q64" s="216">
        <v>2</v>
      </c>
      <c r="R64" s="235">
        <v>150</v>
      </c>
      <c r="S64" s="236">
        <f t="shared" ref="S64:S65" si="36">Q64*R64</f>
        <v>300</v>
      </c>
    </row>
    <row r="65" spans="2:19" ht="12.75" customHeight="1">
      <c r="B65" s="217" t="s">
        <v>210</v>
      </c>
      <c r="C65" s="216"/>
      <c r="D65" s="216"/>
      <c r="E65" s="216"/>
      <c r="F65" s="216"/>
      <c r="G65" s="216"/>
      <c r="H65" s="216">
        <v>4</v>
      </c>
      <c r="I65" s="235">
        <v>300</v>
      </c>
      <c r="J65" s="127">
        <f t="shared" si="33"/>
        <v>1200</v>
      </c>
      <c r="K65" s="216">
        <v>6</v>
      </c>
      <c r="L65" s="235">
        <v>300</v>
      </c>
      <c r="M65" s="127">
        <f t="shared" si="34"/>
        <v>1800</v>
      </c>
      <c r="N65" s="216">
        <v>6</v>
      </c>
      <c r="O65" s="235">
        <v>300</v>
      </c>
      <c r="P65" s="127">
        <f t="shared" si="35"/>
        <v>1800</v>
      </c>
      <c r="Q65" s="216">
        <v>6</v>
      </c>
      <c r="R65" s="235">
        <v>300</v>
      </c>
      <c r="S65" s="236">
        <f t="shared" si="36"/>
        <v>1800</v>
      </c>
    </row>
    <row r="66" spans="2:19" ht="12.75" customHeight="1">
      <c r="B66" s="237" t="s">
        <v>211</v>
      </c>
      <c r="C66" s="124"/>
      <c r="D66" s="124"/>
      <c r="E66" s="124"/>
      <c r="F66" s="124"/>
      <c r="G66" s="124"/>
      <c r="H66" s="124"/>
      <c r="I66" s="124"/>
      <c r="J66" s="128">
        <v>3500</v>
      </c>
      <c r="K66" s="124"/>
      <c r="L66" s="124"/>
      <c r="M66" s="128">
        <v>1000</v>
      </c>
      <c r="N66" s="124"/>
      <c r="O66" s="124"/>
      <c r="P66" s="128">
        <v>3000</v>
      </c>
      <c r="Q66" s="124"/>
      <c r="R66" s="124"/>
      <c r="S66" s="238">
        <v>1000</v>
      </c>
    </row>
    <row r="67" spans="2:19" ht="12.75" customHeight="1">
      <c r="B67" s="239" t="s">
        <v>212</v>
      </c>
      <c r="C67" s="124"/>
      <c r="D67" s="124"/>
      <c r="E67" s="124"/>
      <c r="F67" s="125"/>
      <c r="G67" s="125"/>
      <c r="H67" s="124"/>
      <c r="I67" s="125"/>
      <c r="J67" s="129">
        <f>SUM(J58:J66)</f>
        <v>70670</v>
      </c>
      <c r="K67" s="130"/>
      <c r="L67" s="130"/>
      <c r="M67" s="129">
        <f>SUM(M58:M66)</f>
        <v>74300</v>
      </c>
      <c r="N67" s="130"/>
      <c r="O67" s="130"/>
      <c r="P67" s="129">
        <f>SUM(P58:P66)</f>
        <v>102700</v>
      </c>
      <c r="Q67" s="130"/>
      <c r="R67" s="130"/>
      <c r="S67" s="240">
        <f>SUM(S58:S66)</f>
        <v>100700</v>
      </c>
    </row>
    <row r="68" spans="2:19" ht="12.75" customHeight="1">
      <c r="B68" s="217"/>
      <c r="C68" s="216"/>
      <c r="D68" s="216"/>
      <c r="E68" s="216"/>
      <c r="F68" s="216"/>
      <c r="G68" s="216"/>
      <c r="H68" s="216"/>
      <c r="I68" s="216"/>
      <c r="J68" s="235"/>
      <c r="K68" s="216"/>
      <c r="L68" s="216"/>
      <c r="M68" s="235"/>
      <c r="N68" s="216"/>
      <c r="O68" s="216"/>
      <c r="P68" s="235"/>
      <c r="Q68" s="221"/>
      <c r="R68" s="221"/>
      <c r="S68" s="241"/>
    </row>
    <row r="69" spans="2:19" ht="12.75" customHeight="1">
      <c r="B69" s="195" t="s">
        <v>213</v>
      </c>
      <c r="C69" s="106"/>
      <c r="D69" s="106"/>
      <c r="E69" s="106"/>
      <c r="F69" s="106"/>
      <c r="G69" s="106"/>
      <c r="H69" s="106"/>
      <c r="I69" s="106"/>
      <c r="J69" s="131"/>
      <c r="K69" s="132"/>
      <c r="L69" s="132"/>
      <c r="M69" s="131"/>
      <c r="N69" s="132"/>
      <c r="O69" s="132"/>
      <c r="P69" s="131"/>
      <c r="Q69" s="132"/>
      <c r="R69" s="132"/>
      <c r="S69" s="242"/>
    </row>
    <row r="70" spans="2:19" ht="12.75" customHeight="1">
      <c r="B70" s="217" t="s">
        <v>214</v>
      </c>
      <c r="C70" s="216"/>
      <c r="D70" s="216"/>
      <c r="E70" s="216"/>
      <c r="F70" s="216"/>
      <c r="G70" s="216"/>
      <c r="H70" s="216"/>
      <c r="I70" s="192">
        <v>1350</v>
      </c>
      <c r="J70" s="127">
        <f>I70*9</f>
        <v>12150</v>
      </c>
      <c r="K70" s="243"/>
      <c r="L70" s="192">
        <v>1350</v>
      </c>
      <c r="M70" s="127">
        <f>L70*9</f>
        <v>12150</v>
      </c>
      <c r="N70" s="243"/>
      <c r="O70" s="192">
        <v>1350</v>
      </c>
      <c r="P70" s="127">
        <f>O70*9</f>
        <v>12150</v>
      </c>
      <c r="Q70" s="243"/>
      <c r="R70" s="192">
        <v>1350</v>
      </c>
      <c r="S70" s="236">
        <f>R70*10</f>
        <v>13500</v>
      </c>
    </row>
    <row r="71" spans="2:19" ht="12.75" customHeight="1">
      <c r="B71" s="217" t="s">
        <v>215</v>
      </c>
      <c r="C71" s="216"/>
      <c r="D71" s="216"/>
      <c r="E71" s="216"/>
      <c r="F71" s="216"/>
      <c r="G71" s="221"/>
      <c r="H71" s="221"/>
      <c r="I71" s="216" t="s">
        <v>216</v>
      </c>
      <c r="J71" s="127">
        <v>1000</v>
      </c>
      <c r="K71" s="243"/>
      <c r="L71" s="216" t="s">
        <v>217</v>
      </c>
      <c r="M71" s="127">
        <v>2000</v>
      </c>
      <c r="N71" s="243"/>
      <c r="O71" s="216" t="s">
        <v>218</v>
      </c>
      <c r="P71" s="127">
        <v>3000</v>
      </c>
      <c r="Q71" s="243"/>
      <c r="R71" s="216" t="s">
        <v>219</v>
      </c>
      <c r="S71" s="236">
        <v>4000</v>
      </c>
    </row>
    <row r="72" spans="2:19" ht="12.75" customHeight="1">
      <c r="B72" s="217" t="s">
        <v>220</v>
      </c>
      <c r="C72" s="216"/>
      <c r="D72" s="216"/>
      <c r="E72" s="216"/>
      <c r="F72" s="216"/>
      <c r="G72" s="216"/>
      <c r="H72" s="216"/>
      <c r="I72" s="216"/>
      <c r="J72" s="127">
        <v>500</v>
      </c>
      <c r="K72" s="244"/>
      <c r="L72" s="216"/>
      <c r="M72" s="127">
        <v>1000</v>
      </c>
      <c r="N72" s="244"/>
      <c r="O72" s="216"/>
      <c r="P72" s="127">
        <v>1500</v>
      </c>
      <c r="Q72" s="244"/>
      <c r="R72" s="216"/>
      <c r="S72" s="236">
        <v>2000</v>
      </c>
    </row>
    <row r="73" spans="2:19" ht="12.75" customHeight="1">
      <c r="B73" s="217" t="s">
        <v>276</v>
      </c>
      <c r="C73" s="216"/>
      <c r="D73" s="216"/>
      <c r="E73" s="216"/>
      <c r="F73" s="216"/>
      <c r="G73" s="216"/>
      <c r="H73" s="216"/>
      <c r="I73" s="216"/>
      <c r="J73" s="127">
        <v>250</v>
      </c>
      <c r="K73" s="244"/>
      <c r="L73" s="216"/>
      <c r="M73" s="127">
        <v>250</v>
      </c>
      <c r="N73" s="244"/>
      <c r="O73" s="216"/>
      <c r="P73" s="127">
        <v>400</v>
      </c>
      <c r="Q73" s="244"/>
      <c r="R73" s="216"/>
      <c r="S73" s="236">
        <v>400</v>
      </c>
    </row>
    <row r="74" spans="2:19" ht="12.75" customHeight="1">
      <c r="B74" s="245" t="s">
        <v>154</v>
      </c>
      <c r="C74" s="133"/>
      <c r="D74" s="133"/>
      <c r="E74" s="133"/>
      <c r="F74" s="133"/>
      <c r="G74" s="133"/>
      <c r="H74" s="133"/>
      <c r="I74" s="133"/>
      <c r="J74" s="134">
        <f>SUM(J70:J73)</f>
        <v>13900</v>
      </c>
      <c r="K74" s="135"/>
      <c r="L74" s="133"/>
      <c r="M74" s="134">
        <f>SUM(M70:M73)</f>
        <v>15400</v>
      </c>
      <c r="N74" s="135"/>
      <c r="O74" s="133"/>
      <c r="P74" s="134">
        <f>SUM(P70:P73)</f>
        <v>17050</v>
      </c>
      <c r="Q74" s="135"/>
      <c r="R74" s="133"/>
      <c r="S74" s="246">
        <f>SUM(S70:S73)</f>
        <v>19900</v>
      </c>
    </row>
    <row r="75" spans="2:19" ht="12.75" customHeight="1">
      <c r="B75" s="217"/>
      <c r="C75" s="216"/>
      <c r="D75" s="216"/>
      <c r="E75" s="216"/>
      <c r="F75" s="216"/>
      <c r="G75" s="216"/>
      <c r="H75" s="216"/>
      <c r="I75" s="235"/>
      <c r="J75" s="127"/>
      <c r="K75" s="216"/>
      <c r="L75" s="235"/>
      <c r="M75" s="127"/>
      <c r="N75" s="216"/>
      <c r="O75" s="235"/>
      <c r="P75" s="127"/>
      <c r="Q75" s="216"/>
      <c r="R75" s="235"/>
      <c r="S75" s="236"/>
    </row>
    <row r="76" spans="2:19" ht="12.75" customHeight="1">
      <c r="B76" s="217" t="s">
        <v>275</v>
      </c>
      <c r="C76" s="216"/>
      <c r="D76" s="216"/>
      <c r="E76" s="216"/>
      <c r="F76" s="216"/>
      <c r="G76" s="216"/>
      <c r="H76" s="216"/>
      <c r="I76" s="235"/>
      <c r="J76" s="127" t="s">
        <v>231</v>
      </c>
      <c r="K76" s="216"/>
      <c r="L76" s="235"/>
      <c r="M76" s="127" t="s">
        <v>231</v>
      </c>
      <c r="N76" s="216"/>
      <c r="O76" s="235"/>
      <c r="P76" s="127" t="s">
        <v>231</v>
      </c>
      <c r="Q76" s="216"/>
      <c r="R76" s="235"/>
      <c r="S76" s="236" t="s">
        <v>231</v>
      </c>
    </row>
    <row r="77" spans="2:19" ht="12.75" customHeight="1">
      <c r="B77" s="239"/>
      <c r="C77" s="182"/>
      <c r="D77" s="182"/>
      <c r="E77" s="182"/>
      <c r="F77" s="182"/>
      <c r="G77" s="182"/>
      <c r="H77" s="182"/>
      <c r="I77" s="182"/>
      <c r="J77" s="183"/>
      <c r="K77" s="184"/>
      <c r="L77" s="182"/>
      <c r="M77" s="183"/>
      <c r="N77" s="184"/>
      <c r="O77" s="182"/>
      <c r="P77" s="183"/>
      <c r="Q77" s="184"/>
      <c r="R77" s="182"/>
      <c r="S77" s="247"/>
    </row>
    <row r="78" spans="2:19" ht="12.75" customHeight="1">
      <c r="B78" s="239" t="s">
        <v>221</v>
      </c>
      <c r="C78" s="124"/>
      <c r="D78" s="124"/>
      <c r="E78" s="124"/>
      <c r="F78" s="125"/>
      <c r="G78" s="125"/>
      <c r="H78" s="125"/>
      <c r="I78" s="125"/>
      <c r="J78" s="129">
        <f>J74+J67</f>
        <v>84570</v>
      </c>
      <c r="K78" s="130"/>
      <c r="L78" s="130"/>
      <c r="M78" s="129">
        <f>M74+M67</f>
        <v>89700</v>
      </c>
      <c r="N78" s="130"/>
      <c r="O78" s="130"/>
      <c r="P78" s="129">
        <f>P74+P67</f>
        <v>119750</v>
      </c>
      <c r="Q78" s="130"/>
      <c r="R78" s="130"/>
      <c r="S78" s="240">
        <f>S74+S67</f>
        <v>120600</v>
      </c>
    </row>
    <row r="79" spans="2:19" ht="12.75" customHeight="1">
      <c r="B79" s="248"/>
      <c r="C79" s="216"/>
      <c r="D79" s="216"/>
      <c r="E79" s="216"/>
      <c r="F79" s="216"/>
      <c r="G79" s="216"/>
      <c r="H79" s="221"/>
      <c r="I79" s="216"/>
      <c r="J79" s="235"/>
      <c r="K79" s="244"/>
      <c r="L79" s="216"/>
      <c r="M79" s="235"/>
      <c r="N79" s="244"/>
      <c r="O79" s="216"/>
      <c r="P79" s="235"/>
      <c r="Q79" s="244"/>
      <c r="R79" s="216"/>
      <c r="S79" s="241"/>
    </row>
    <row r="80" spans="2:19" ht="12.75" customHeight="1">
      <c r="B80" s="249" t="s">
        <v>222</v>
      </c>
      <c r="C80" s="136"/>
      <c r="D80" s="136"/>
      <c r="E80" s="136"/>
      <c r="F80" s="136"/>
      <c r="G80" s="136"/>
      <c r="H80" s="136"/>
      <c r="I80" s="136"/>
      <c r="J80" s="137">
        <f>'Rijnmond '!I56</f>
        <v>2737.5</v>
      </c>
      <c r="K80" s="138"/>
      <c r="L80" s="136"/>
      <c r="M80" s="137">
        <f>J80+500</f>
        <v>3237.5</v>
      </c>
      <c r="N80" s="138"/>
      <c r="O80" s="136"/>
      <c r="P80" s="137">
        <f>M80+500</f>
        <v>3737.5</v>
      </c>
      <c r="Q80" s="138"/>
      <c r="R80" s="136"/>
      <c r="S80" s="250">
        <f>P80+500</f>
        <v>4237.5</v>
      </c>
    </row>
    <row r="81" spans="2:19" ht="12.75" customHeight="1">
      <c r="B81" s="251" t="s">
        <v>247</v>
      </c>
      <c r="C81" s="150"/>
      <c r="D81" s="150"/>
      <c r="E81" s="150"/>
      <c r="F81" s="150"/>
      <c r="G81" s="150"/>
      <c r="H81" s="150"/>
      <c r="I81" s="151">
        <v>1000</v>
      </c>
      <c r="J81" s="139">
        <v>5000</v>
      </c>
      <c r="K81" s="140"/>
      <c r="L81" s="151">
        <v>1000</v>
      </c>
      <c r="M81" s="139">
        <v>5000</v>
      </c>
      <c r="N81" s="140"/>
      <c r="O81" s="151">
        <v>1000</v>
      </c>
      <c r="P81" s="139">
        <v>5000</v>
      </c>
      <c r="Q81" s="140"/>
      <c r="R81" s="151">
        <v>1000</v>
      </c>
      <c r="S81" s="252">
        <v>5000</v>
      </c>
    </row>
    <row r="82" spans="2:19" ht="12.75" customHeight="1">
      <c r="B82" s="251" t="s">
        <v>223</v>
      </c>
      <c r="C82" s="150"/>
      <c r="D82" s="150"/>
      <c r="E82" s="150"/>
      <c r="F82" s="150"/>
      <c r="G82" s="150"/>
      <c r="H82" s="150"/>
      <c r="I82" s="150"/>
      <c r="J82" s="139">
        <v>5000</v>
      </c>
      <c r="K82" s="140"/>
      <c r="L82" s="150"/>
      <c r="M82" s="139">
        <v>5000</v>
      </c>
      <c r="N82" s="140"/>
      <c r="O82" s="150"/>
      <c r="P82" s="139">
        <v>5000</v>
      </c>
      <c r="Q82" s="140"/>
      <c r="R82" s="150"/>
      <c r="S82" s="252">
        <v>5000</v>
      </c>
    </row>
    <row r="83" spans="2:19" ht="12.75" customHeight="1">
      <c r="B83" s="253" t="s">
        <v>224</v>
      </c>
      <c r="C83" s="150"/>
      <c r="D83" s="150"/>
      <c r="E83" s="150"/>
      <c r="F83" s="150"/>
      <c r="G83" s="150"/>
      <c r="H83" s="150"/>
      <c r="I83" s="152">
        <v>0.25</v>
      </c>
      <c r="J83" s="153">
        <f>I83*I70*40</f>
        <v>13500</v>
      </c>
      <c r="K83" s="154"/>
      <c r="L83" s="152">
        <v>0.25</v>
      </c>
      <c r="M83" s="153">
        <f>L83*L70*40</f>
        <v>13500</v>
      </c>
      <c r="N83" s="154"/>
      <c r="O83" s="152">
        <v>0.25</v>
      </c>
      <c r="P83" s="153">
        <f>O83*O70*40</f>
        <v>13500</v>
      </c>
      <c r="Q83" s="154"/>
      <c r="R83" s="152">
        <v>0.25</v>
      </c>
      <c r="S83" s="254">
        <f>R83*R70*40</f>
        <v>13500</v>
      </c>
    </row>
    <row r="84" spans="2:19" ht="12.75" customHeight="1">
      <c r="B84" s="253" t="s">
        <v>225</v>
      </c>
      <c r="C84" s="150"/>
      <c r="D84" s="150"/>
      <c r="E84" s="150"/>
      <c r="F84" s="150"/>
      <c r="G84" s="150"/>
      <c r="H84" s="150"/>
      <c r="I84" s="152">
        <v>0.2</v>
      </c>
      <c r="J84" s="153">
        <f>I84*H44*40</f>
        <v>1600</v>
      </c>
      <c r="K84" s="154"/>
      <c r="L84" s="152">
        <v>0.2</v>
      </c>
      <c r="M84" s="153">
        <f>L84*K44*40</f>
        <v>1920</v>
      </c>
      <c r="N84" s="154"/>
      <c r="O84" s="152">
        <v>0.2</v>
      </c>
      <c r="P84" s="153">
        <f>O84*N44*40</f>
        <v>1920</v>
      </c>
      <c r="Q84" s="154"/>
      <c r="R84" s="152">
        <v>0.25</v>
      </c>
      <c r="S84" s="254">
        <f>R84*Q44*40</f>
        <v>2400</v>
      </c>
    </row>
    <row r="85" spans="2:19" ht="12.75" customHeight="1">
      <c r="B85" s="253" t="s">
        <v>226</v>
      </c>
      <c r="C85" s="150"/>
      <c r="D85" s="150"/>
      <c r="E85" s="150"/>
      <c r="F85" s="150"/>
      <c r="G85" s="150"/>
      <c r="H85" s="150"/>
      <c r="I85" s="152"/>
      <c r="J85" s="153">
        <f>J84</f>
        <v>1600</v>
      </c>
      <c r="K85" s="154"/>
      <c r="L85" s="152"/>
      <c r="M85" s="153">
        <f>M84</f>
        <v>1920</v>
      </c>
      <c r="N85" s="154"/>
      <c r="O85" s="152"/>
      <c r="P85" s="153">
        <f>P84</f>
        <v>1920</v>
      </c>
      <c r="Q85" s="154"/>
      <c r="R85" s="152"/>
      <c r="S85" s="254">
        <f>S84</f>
        <v>2400</v>
      </c>
    </row>
    <row r="86" spans="2:19" ht="12.75" customHeight="1">
      <c r="B86" s="253" t="s">
        <v>227</v>
      </c>
      <c r="C86" s="150"/>
      <c r="D86" s="150"/>
      <c r="E86" s="150"/>
      <c r="F86" s="150"/>
      <c r="G86" s="150"/>
      <c r="H86" s="150"/>
      <c r="I86" s="152"/>
      <c r="J86" s="153">
        <f t="shared" ref="J86:J88" si="37">J85</f>
        <v>1600</v>
      </c>
      <c r="K86" s="154"/>
      <c r="L86" s="152"/>
      <c r="M86" s="153">
        <f t="shared" ref="M86:M88" si="38">M85</f>
        <v>1920</v>
      </c>
      <c r="N86" s="154"/>
      <c r="O86" s="152"/>
      <c r="P86" s="153">
        <f t="shared" ref="P86:P88" si="39">P85</f>
        <v>1920</v>
      </c>
      <c r="Q86" s="154"/>
      <c r="R86" s="152"/>
      <c r="S86" s="254">
        <f t="shared" ref="S86:S88" si="40">S85</f>
        <v>2400</v>
      </c>
    </row>
    <row r="87" spans="2:19" ht="12.75" customHeight="1">
      <c r="B87" s="253" t="s">
        <v>228</v>
      </c>
      <c r="C87" s="150"/>
      <c r="D87" s="150"/>
      <c r="E87" s="150"/>
      <c r="F87" s="150"/>
      <c r="G87" s="150"/>
      <c r="H87" s="150"/>
      <c r="I87" s="152"/>
      <c r="J87" s="153">
        <f t="shared" si="37"/>
        <v>1600</v>
      </c>
      <c r="K87" s="154"/>
      <c r="L87" s="152"/>
      <c r="M87" s="153">
        <f t="shared" si="38"/>
        <v>1920</v>
      </c>
      <c r="N87" s="154"/>
      <c r="O87" s="152"/>
      <c r="P87" s="153">
        <f t="shared" si="39"/>
        <v>1920</v>
      </c>
      <c r="Q87" s="154"/>
      <c r="R87" s="152"/>
      <c r="S87" s="254">
        <f t="shared" si="40"/>
        <v>2400</v>
      </c>
    </row>
    <row r="88" spans="2:19" ht="12.75" customHeight="1">
      <c r="B88" s="253" t="s">
        <v>229</v>
      </c>
      <c r="C88" s="150"/>
      <c r="D88" s="150"/>
      <c r="E88" s="150"/>
      <c r="F88" s="150"/>
      <c r="G88" s="150"/>
      <c r="H88" s="150"/>
      <c r="I88" s="152"/>
      <c r="J88" s="153">
        <f t="shared" si="37"/>
        <v>1600</v>
      </c>
      <c r="K88" s="154"/>
      <c r="L88" s="152"/>
      <c r="M88" s="153">
        <f t="shared" si="38"/>
        <v>1920</v>
      </c>
      <c r="N88" s="154"/>
      <c r="O88" s="152"/>
      <c r="P88" s="153">
        <f t="shared" si="39"/>
        <v>1920</v>
      </c>
      <c r="Q88" s="154"/>
      <c r="R88" s="152"/>
      <c r="S88" s="254">
        <f t="shared" si="40"/>
        <v>2400</v>
      </c>
    </row>
    <row r="89" spans="2:19" ht="12.75" customHeight="1">
      <c r="B89" s="251"/>
      <c r="C89" s="150"/>
      <c r="D89" s="150"/>
      <c r="E89" s="150"/>
      <c r="F89" s="150"/>
      <c r="G89" s="150"/>
      <c r="H89" s="150"/>
      <c r="I89" s="150"/>
      <c r="J89" s="155">
        <f>SUM(J80:J88)</f>
        <v>34237.5</v>
      </c>
      <c r="K89" s="154"/>
      <c r="L89" s="154"/>
      <c r="M89" s="155">
        <f>SUM(M80:M88)</f>
        <v>36337.5</v>
      </c>
      <c r="N89" s="154"/>
      <c r="O89" s="154"/>
      <c r="P89" s="155">
        <f>SUM(P80:P88)</f>
        <v>36837.5</v>
      </c>
      <c r="Q89" s="154"/>
      <c r="R89" s="154"/>
      <c r="S89" s="255">
        <f>SUM(S80:S88)</f>
        <v>39737.5</v>
      </c>
    </row>
    <row r="90" spans="2:19" ht="12.75" customHeight="1">
      <c r="B90" s="256" t="s">
        <v>230</v>
      </c>
      <c r="C90" s="150"/>
      <c r="D90" s="150"/>
      <c r="E90" s="150"/>
      <c r="F90" s="150"/>
      <c r="G90" s="150"/>
      <c r="H90" s="150"/>
      <c r="I90" s="150"/>
      <c r="J90" s="153" t="s">
        <v>231</v>
      </c>
      <c r="K90" s="154"/>
      <c r="L90" s="154"/>
      <c r="M90" s="153" t="s">
        <v>231</v>
      </c>
      <c r="N90" s="154"/>
      <c r="O90" s="154"/>
      <c r="P90" s="153" t="s">
        <v>231</v>
      </c>
      <c r="Q90" s="154"/>
      <c r="R90" s="154"/>
      <c r="S90" s="254" t="s">
        <v>231</v>
      </c>
    </row>
    <row r="91" spans="2:19" ht="12.75" customHeight="1">
      <c r="B91" s="257" t="s">
        <v>232</v>
      </c>
      <c r="C91" s="141"/>
      <c r="D91" s="141"/>
      <c r="E91" s="141"/>
      <c r="F91" s="141"/>
      <c r="G91" s="141"/>
      <c r="H91" s="141"/>
      <c r="I91" s="141"/>
      <c r="J91" s="301">
        <f>J89-J78</f>
        <v>-50332.5</v>
      </c>
      <c r="K91" s="302"/>
      <c r="L91" s="302"/>
      <c r="M91" s="301">
        <f>M89-M78</f>
        <v>-53362.5</v>
      </c>
      <c r="N91" s="302"/>
      <c r="O91" s="302"/>
      <c r="P91" s="301">
        <f>P89-P78</f>
        <v>-82912.5</v>
      </c>
      <c r="Q91" s="302"/>
      <c r="R91" s="302"/>
      <c r="S91" s="303">
        <f>S89-S78</f>
        <v>-80862.5</v>
      </c>
    </row>
    <row r="92" spans="2:19" ht="12.75" customHeight="1">
      <c r="B92" s="259" t="s">
        <v>233</v>
      </c>
      <c r="C92" s="144"/>
      <c r="D92" s="144"/>
      <c r="E92" s="144"/>
      <c r="F92" s="144"/>
      <c r="G92" s="144"/>
      <c r="H92" s="144"/>
      <c r="I92" s="145" t="s">
        <v>234</v>
      </c>
      <c r="J92" s="146"/>
      <c r="K92" s="147"/>
      <c r="L92" s="145" t="s">
        <v>234</v>
      </c>
      <c r="M92" s="146"/>
      <c r="N92" s="147"/>
      <c r="O92" s="145" t="s">
        <v>234</v>
      </c>
      <c r="P92" s="146"/>
      <c r="Q92" s="147"/>
      <c r="R92" s="145" t="s">
        <v>234</v>
      </c>
      <c r="S92" s="260"/>
    </row>
    <row r="93" spans="2:19" ht="12.75" customHeight="1">
      <c r="B93" s="261" t="s">
        <v>235</v>
      </c>
      <c r="C93" s="262"/>
      <c r="D93" s="262"/>
      <c r="E93" s="262"/>
      <c r="F93" s="262"/>
      <c r="G93" s="262"/>
      <c r="H93" s="262"/>
      <c r="I93" s="221"/>
      <c r="J93" s="263" t="s">
        <v>231</v>
      </c>
      <c r="K93" s="264"/>
      <c r="L93" s="221"/>
      <c r="M93" s="263" t="s">
        <v>231</v>
      </c>
      <c r="N93" s="264"/>
      <c r="O93" s="221"/>
      <c r="P93" s="263" t="s">
        <v>231</v>
      </c>
      <c r="Q93" s="264"/>
      <c r="R93" s="264"/>
      <c r="S93" s="265" t="s">
        <v>231</v>
      </c>
    </row>
    <row r="94" spans="2:19" ht="12.75" customHeight="1">
      <c r="B94" s="261" t="s">
        <v>236</v>
      </c>
      <c r="C94" s="262"/>
      <c r="D94" s="262"/>
      <c r="E94" s="262"/>
      <c r="F94" s="262"/>
      <c r="G94" s="262"/>
      <c r="H94" s="262"/>
      <c r="I94" s="221"/>
      <c r="J94" s="263">
        <f>J80</f>
        <v>2737.5</v>
      </c>
      <c r="K94" s="282">
        <f>J94/J99</f>
        <v>3.2369634622206454E-2</v>
      </c>
      <c r="L94" s="221"/>
      <c r="M94" s="263">
        <f>M80</f>
        <v>3237.5</v>
      </c>
      <c r="N94" s="282">
        <f>M94/M99</f>
        <v>3.6092530657748048E-2</v>
      </c>
      <c r="O94" s="221"/>
      <c r="P94" s="263">
        <f>P80</f>
        <v>3737.5</v>
      </c>
      <c r="Q94" s="282">
        <f>P94/P99</f>
        <v>3.1210855949895616E-2</v>
      </c>
      <c r="R94" s="264"/>
      <c r="S94" s="265">
        <f>S80</f>
        <v>4237.5</v>
      </c>
    </row>
    <row r="95" spans="2:19" ht="12.75" customHeight="1">
      <c r="B95" s="261" t="s">
        <v>277</v>
      </c>
      <c r="C95" s="262"/>
      <c r="D95" s="262"/>
      <c r="E95" s="262"/>
      <c r="F95" s="262"/>
      <c r="G95" s="262"/>
      <c r="H95" s="262"/>
      <c r="I95" s="221"/>
      <c r="J95" s="263">
        <f>J81</f>
        <v>5000</v>
      </c>
      <c r="K95" s="282">
        <f>J95/J99</f>
        <v>5.9122620314532338E-2</v>
      </c>
      <c r="L95" s="221"/>
      <c r="M95" s="263">
        <f t="shared" ref="M95:S95" si="41">M81</f>
        <v>5000</v>
      </c>
      <c r="N95" s="282">
        <f>M95/M99</f>
        <v>5.5741360089186176E-2</v>
      </c>
      <c r="O95" s="221"/>
      <c r="P95" s="263">
        <f t="shared" si="41"/>
        <v>5000</v>
      </c>
      <c r="Q95" s="282">
        <f>P95/P99</f>
        <v>4.1753653444676408E-2</v>
      </c>
      <c r="R95" s="264"/>
      <c r="S95" s="265">
        <f t="shared" si="41"/>
        <v>5000</v>
      </c>
    </row>
    <row r="96" spans="2:19" ht="12.75" customHeight="1">
      <c r="B96" s="261" t="s">
        <v>237</v>
      </c>
      <c r="C96" s="262"/>
      <c r="D96" s="262"/>
      <c r="E96" s="262"/>
      <c r="F96" s="262"/>
      <c r="G96" s="262"/>
      <c r="H96" s="262"/>
      <c r="I96" s="221"/>
      <c r="J96" s="266">
        <f>J82</f>
        <v>5000</v>
      </c>
      <c r="K96" s="283">
        <f>J96/J99</f>
        <v>5.9122620314532338E-2</v>
      </c>
      <c r="L96" s="221"/>
      <c r="M96" s="266">
        <f>M82</f>
        <v>5000</v>
      </c>
      <c r="N96" s="283">
        <f>M96/M99</f>
        <v>5.5741360089186176E-2</v>
      </c>
      <c r="O96" s="221"/>
      <c r="P96" s="266">
        <f>P82</f>
        <v>5000</v>
      </c>
      <c r="Q96" s="283">
        <f>P96/P99</f>
        <v>4.1753653444676408E-2</v>
      </c>
      <c r="R96" s="267"/>
      <c r="S96" s="268">
        <f>S82</f>
        <v>5000</v>
      </c>
    </row>
    <row r="97" spans="1:16339" ht="12.75" customHeight="1">
      <c r="B97" s="261" t="s">
        <v>238</v>
      </c>
      <c r="C97" s="262"/>
      <c r="D97" s="262"/>
      <c r="E97" s="262"/>
      <c r="F97" s="279"/>
      <c r="G97" s="279"/>
      <c r="H97" s="279"/>
      <c r="I97" s="269">
        <v>500</v>
      </c>
      <c r="J97" s="266">
        <f>SUM(J83:J88)</f>
        <v>21500</v>
      </c>
      <c r="K97" s="283">
        <f>(J97+J98)/J99</f>
        <v>0.84938512474872885</v>
      </c>
      <c r="L97" s="269">
        <v>600</v>
      </c>
      <c r="M97" s="266">
        <f>SUM(M83:M88)</f>
        <v>23100</v>
      </c>
      <c r="N97" s="283">
        <f>(M97+M98)/M99</f>
        <v>0.85242474916387956</v>
      </c>
      <c r="O97" s="269">
        <v>600</v>
      </c>
      <c r="P97" s="266">
        <f>SUM(P83:P88)</f>
        <v>23100</v>
      </c>
      <c r="Q97" s="283">
        <f>(P97+P98)/P99</f>
        <v>0.88528183716075159</v>
      </c>
      <c r="R97" s="269">
        <v>600</v>
      </c>
      <c r="S97" s="268">
        <f>SUM(S83:S88)</f>
        <v>25500</v>
      </c>
    </row>
    <row r="98" spans="1:16339" s="148" customFormat="1" ht="12.75" customHeight="1">
      <c r="A98" s="102"/>
      <c r="B98" s="270" t="s">
        <v>239</v>
      </c>
      <c r="C98" s="141"/>
      <c r="D98" s="141"/>
      <c r="E98" s="141"/>
      <c r="F98" s="141"/>
      <c r="G98" s="141"/>
      <c r="H98" s="141"/>
      <c r="I98" s="142"/>
      <c r="J98" s="266">
        <f>-J91</f>
        <v>50332.5</v>
      </c>
      <c r="K98" s="267"/>
      <c r="L98" s="269"/>
      <c r="M98" s="266">
        <f t="shared" ref="M98:S98" si="42">-M91</f>
        <v>53362.5</v>
      </c>
      <c r="N98" s="267"/>
      <c r="O98" s="269"/>
      <c r="P98" s="266">
        <f t="shared" si="42"/>
        <v>82912.5</v>
      </c>
      <c r="Q98" s="267"/>
      <c r="R98" s="269"/>
      <c r="S98" s="268">
        <f t="shared" si="42"/>
        <v>80862.5</v>
      </c>
      <c r="T98" s="143"/>
      <c r="U98" s="142"/>
      <c r="V98" s="143"/>
      <c r="W98" s="143"/>
      <c r="X98" s="142"/>
      <c r="Y98" s="143"/>
      <c r="Z98" s="143"/>
      <c r="AA98" s="258"/>
      <c r="AB98" s="257"/>
      <c r="AC98" s="141"/>
      <c r="AD98" s="141"/>
      <c r="AE98" s="141"/>
      <c r="AF98" s="141"/>
      <c r="AG98" s="141"/>
      <c r="AH98" s="141"/>
      <c r="AI98" s="141"/>
      <c r="AJ98" s="142"/>
      <c r="AK98" s="143"/>
      <c r="AL98" s="143"/>
      <c r="AM98" s="142"/>
      <c r="AN98" s="143"/>
      <c r="AO98" s="143"/>
      <c r="AP98" s="142"/>
      <c r="AQ98" s="143"/>
      <c r="AR98" s="143"/>
      <c r="AS98" s="258"/>
      <c r="AT98" s="257"/>
      <c r="AU98" s="141"/>
      <c r="AV98" s="141"/>
      <c r="AW98" s="141"/>
      <c r="AX98" s="141"/>
      <c r="AY98" s="141"/>
      <c r="AZ98" s="141"/>
      <c r="BA98" s="141"/>
      <c r="BB98" s="142"/>
      <c r="BC98" s="143"/>
      <c r="BD98" s="143"/>
      <c r="BE98" s="142"/>
      <c r="BF98" s="143"/>
      <c r="BG98" s="143"/>
      <c r="BH98" s="142"/>
      <c r="BI98" s="143"/>
      <c r="BJ98" s="143"/>
      <c r="BK98" s="258"/>
      <c r="BL98" s="257"/>
      <c r="BM98" s="141"/>
      <c r="BN98" s="141"/>
      <c r="BO98" s="141"/>
      <c r="BP98" s="141"/>
      <c r="BQ98" s="141"/>
      <c r="BR98" s="141"/>
      <c r="BS98" s="141"/>
      <c r="BT98" s="142"/>
      <c r="BU98" s="143"/>
      <c r="BV98" s="143"/>
      <c r="BW98" s="142"/>
      <c r="BX98" s="143"/>
      <c r="BY98" s="143"/>
      <c r="BZ98" s="142"/>
      <c r="CA98" s="143"/>
      <c r="CB98" s="143"/>
      <c r="CC98" s="258"/>
      <c r="CD98" s="257"/>
      <c r="CE98" s="141"/>
      <c r="CF98" s="141"/>
      <c r="CG98" s="141"/>
      <c r="CH98" s="141"/>
      <c r="CI98" s="141"/>
      <c r="CJ98" s="141"/>
      <c r="CK98" s="141"/>
      <c r="CL98" s="142"/>
      <c r="CM98" s="143"/>
      <c r="CN98" s="143"/>
      <c r="CO98" s="142"/>
      <c r="CP98" s="143"/>
      <c r="CQ98" s="143"/>
      <c r="CR98" s="142"/>
      <c r="CS98" s="143"/>
      <c r="CT98" s="143"/>
      <c r="CU98" s="258"/>
      <c r="CV98" s="257"/>
      <c r="CW98" s="141"/>
      <c r="CX98" s="141"/>
      <c r="CY98" s="141"/>
      <c r="CZ98" s="141"/>
      <c r="DA98" s="141"/>
      <c r="DB98" s="141"/>
      <c r="DC98" s="141"/>
      <c r="DD98" s="142"/>
      <c r="DE98" s="143"/>
      <c r="DF98" s="143"/>
      <c r="DG98" s="142"/>
      <c r="DH98" s="143"/>
      <c r="DI98" s="143"/>
      <c r="DJ98" s="142"/>
      <c r="DK98" s="143"/>
      <c r="DL98" s="143"/>
      <c r="DM98" s="258"/>
      <c r="DN98" s="257"/>
      <c r="DO98" s="141"/>
      <c r="DP98" s="141"/>
      <c r="DQ98" s="141"/>
      <c r="DR98" s="141"/>
      <c r="DS98" s="141"/>
      <c r="DT98" s="141"/>
      <c r="DU98" s="141"/>
      <c r="DV98" s="142"/>
      <c r="DW98" s="143"/>
      <c r="DX98" s="143"/>
      <c r="DY98" s="142"/>
      <c r="DZ98" s="143"/>
      <c r="EA98" s="143"/>
      <c r="EB98" s="142"/>
      <c r="EC98" s="143"/>
      <c r="ED98" s="143"/>
      <c r="EE98" s="258"/>
      <c r="EF98" s="257"/>
      <c r="EG98" s="141"/>
      <c r="EH98" s="141"/>
      <c r="EI98" s="141"/>
      <c r="EJ98" s="141"/>
      <c r="EK98" s="141"/>
      <c r="EL98" s="141"/>
      <c r="EM98" s="141"/>
      <c r="EN98" s="142"/>
      <c r="EO98" s="143"/>
      <c r="EP98" s="143"/>
      <c r="EQ98" s="142"/>
      <c r="ER98" s="143"/>
      <c r="ES98" s="143"/>
      <c r="ET98" s="142"/>
      <c r="EU98" s="143"/>
      <c r="EV98" s="143"/>
      <c r="EW98" s="258"/>
      <c r="EX98" s="257"/>
      <c r="EY98" s="141"/>
      <c r="EZ98" s="141"/>
      <c r="FA98" s="141"/>
      <c r="FB98" s="141"/>
      <c r="FC98" s="141"/>
      <c r="FD98" s="141"/>
      <c r="FE98" s="141"/>
      <c r="FF98" s="142"/>
      <c r="FG98" s="143"/>
      <c r="FH98" s="143"/>
      <c r="FI98" s="142"/>
      <c r="FJ98" s="143"/>
      <c r="FK98" s="143"/>
      <c r="FL98" s="142"/>
      <c r="FM98" s="143"/>
      <c r="FN98" s="143"/>
      <c r="FO98" s="258"/>
      <c r="FP98" s="257"/>
      <c r="FQ98" s="141"/>
      <c r="FR98" s="141"/>
      <c r="FS98" s="141"/>
      <c r="FT98" s="141"/>
      <c r="FU98" s="141"/>
      <c r="FV98" s="141"/>
      <c r="FW98" s="141"/>
      <c r="FX98" s="142"/>
      <c r="FY98" s="143"/>
      <c r="FZ98" s="143"/>
      <c r="GA98" s="142"/>
      <c r="GB98" s="143"/>
      <c r="GC98" s="143"/>
      <c r="GD98" s="142"/>
      <c r="GE98" s="143"/>
      <c r="GF98" s="143"/>
      <c r="GG98" s="258"/>
      <c r="GH98" s="257"/>
      <c r="GI98" s="141"/>
      <c r="GJ98" s="141"/>
      <c r="GK98" s="141"/>
      <c r="GL98" s="141"/>
      <c r="GM98" s="141"/>
      <c r="GN98" s="141"/>
      <c r="GO98" s="141"/>
      <c r="GP98" s="142"/>
      <c r="GQ98" s="143"/>
      <c r="GR98" s="143"/>
      <c r="GS98" s="142"/>
      <c r="GT98" s="143"/>
      <c r="GU98" s="143"/>
      <c r="GV98" s="142"/>
      <c r="GW98" s="143"/>
      <c r="GX98" s="143"/>
      <c r="GY98" s="258"/>
      <c r="GZ98" s="257"/>
      <c r="HA98" s="141"/>
      <c r="HB98" s="141"/>
      <c r="HC98" s="141"/>
      <c r="HD98" s="141"/>
      <c r="HE98" s="141"/>
      <c r="HF98" s="141"/>
      <c r="HG98" s="141"/>
      <c r="HH98" s="142"/>
      <c r="HI98" s="143"/>
      <c r="HJ98" s="143"/>
      <c r="HK98" s="142"/>
      <c r="HL98" s="143"/>
      <c r="HM98" s="143"/>
      <c r="HN98" s="142"/>
      <c r="HO98" s="143"/>
      <c r="HP98" s="143"/>
      <c r="HQ98" s="258"/>
      <c r="HR98" s="257"/>
      <c r="HS98" s="141"/>
      <c r="HT98" s="141"/>
      <c r="HU98" s="141"/>
      <c r="HV98" s="141"/>
      <c r="HW98" s="141"/>
      <c r="HX98" s="141"/>
      <c r="HY98" s="141"/>
      <c r="HZ98" s="142"/>
      <c r="IA98" s="143"/>
      <c r="IB98" s="143"/>
      <c r="IC98" s="142"/>
      <c r="ID98" s="143"/>
      <c r="IE98" s="143"/>
      <c r="IF98" s="142"/>
      <c r="IG98" s="143"/>
      <c r="IH98" s="143"/>
      <c r="II98" s="258"/>
      <c r="IJ98" s="257"/>
      <c r="IK98" s="141"/>
      <c r="IL98" s="141"/>
      <c r="IM98" s="141"/>
      <c r="IN98" s="141"/>
      <c r="IO98" s="141"/>
      <c r="IP98" s="141"/>
      <c r="IQ98" s="141"/>
      <c r="IR98" s="142"/>
      <c r="IS98" s="143"/>
      <c r="IT98" s="143"/>
      <c r="IU98" s="142"/>
      <c r="IV98" s="143"/>
      <c r="IW98" s="143"/>
      <c r="IX98" s="142"/>
      <c r="IY98" s="143"/>
      <c r="IZ98" s="143"/>
      <c r="JA98" s="258"/>
      <c r="JB98" s="257"/>
      <c r="JC98" s="141"/>
      <c r="JD98" s="141"/>
      <c r="JE98" s="141"/>
      <c r="JF98" s="141"/>
      <c r="JG98" s="141"/>
      <c r="JH98" s="141"/>
      <c r="JI98" s="141"/>
      <c r="JJ98" s="142"/>
      <c r="JK98" s="143"/>
      <c r="JL98" s="143"/>
      <c r="JM98" s="142"/>
      <c r="JN98" s="143"/>
      <c r="JO98" s="143"/>
      <c r="JP98" s="142"/>
      <c r="JQ98" s="143"/>
      <c r="JR98" s="143"/>
      <c r="JS98" s="258"/>
      <c r="JT98" s="257"/>
      <c r="JU98" s="141"/>
      <c r="JV98" s="141"/>
      <c r="JW98" s="141"/>
      <c r="JX98" s="141"/>
      <c r="JY98" s="141"/>
      <c r="JZ98" s="141"/>
      <c r="KA98" s="141"/>
      <c r="KB98" s="142"/>
      <c r="KC98" s="143"/>
      <c r="KD98" s="143"/>
      <c r="KE98" s="142"/>
      <c r="KF98" s="143"/>
      <c r="KG98" s="143"/>
      <c r="KH98" s="142"/>
      <c r="KI98" s="143"/>
      <c r="KJ98" s="143"/>
      <c r="KK98" s="258"/>
      <c r="KL98" s="257"/>
      <c r="KM98" s="141"/>
      <c r="KN98" s="141"/>
      <c r="KO98" s="141"/>
      <c r="KP98" s="141"/>
      <c r="KQ98" s="141"/>
      <c r="KR98" s="141"/>
      <c r="KS98" s="141"/>
      <c r="KT98" s="142"/>
      <c r="KU98" s="143"/>
      <c r="KV98" s="143"/>
      <c r="KW98" s="142"/>
      <c r="KX98" s="143"/>
      <c r="KY98" s="143"/>
      <c r="KZ98" s="142"/>
      <c r="LA98" s="143"/>
      <c r="LB98" s="143"/>
      <c r="LC98" s="258"/>
      <c r="LD98" s="257"/>
      <c r="LE98" s="141"/>
      <c r="LF98" s="141"/>
      <c r="LG98" s="141"/>
      <c r="LH98" s="141"/>
      <c r="LI98" s="141"/>
      <c r="LJ98" s="141"/>
      <c r="LK98" s="141"/>
      <c r="LL98" s="142"/>
      <c r="LM98" s="143"/>
      <c r="LN98" s="143"/>
      <c r="LO98" s="142"/>
      <c r="LP98" s="143"/>
      <c r="LQ98" s="143"/>
      <c r="LR98" s="142"/>
      <c r="LS98" s="143"/>
      <c r="LT98" s="143"/>
      <c r="LU98" s="258"/>
      <c r="LV98" s="257"/>
      <c r="LW98" s="141"/>
      <c r="LX98" s="141"/>
      <c r="LY98" s="141"/>
      <c r="LZ98" s="141"/>
      <c r="MA98" s="141"/>
      <c r="MB98" s="141"/>
      <c r="MC98" s="141"/>
      <c r="MD98" s="142"/>
      <c r="ME98" s="143"/>
      <c r="MF98" s="143"/>
      <c r="MG98" s="142"/>
      <c r="MH98" s="143"/>
      <c r="MI98" s="143"/>
      <c r="MJ98" s="142"/>
      <c r="MK98" s="143"/>
      <c r="ML98" s="143"/>
      <c r="MM98" s="258"/>
      <c r="MN98" s="257"/>
      <c r="MO98" s="141"/>
      <c r="MP98" s="141"/>
      <c r="MQ98" s="141"/>
      <c r="MR98" s="141"/>
      <c r="MS98" s="141"/>
      <c r="MT98" s="141"/>
      <c r="MU98" s="141"/>
      <c r="MV98" s="142"/>
      <c r="MW98" s="143"/>
      <c r="MX98" s="143"/>
      <c r="MY98" s="142"/>
      <c r="MZ98" s="143"/>
      <c r="NA98" s="143"/>
      <c r="NB98" s="142"/>
      <c r="NC98" s="143"/>
      <c r="ND98" s="143"/>
      <c r="NE98" s="258"/>
      <c r="NF98" s="257"/>
      <c r="NG98" s="141"/>
      <c r="NH98" s="141"/>
      <c r="NI98" s="141"/>
      <c r="NJ98" s="141"/>
      <c r="NK98" s="141"/>
      <c r="NL98" s="141"/>
      <c r="NM98" s="141"/>
      <c r="NN98" s="142"/>
      <c r="NO98" s="143"/>
      <c r="NP98" s="143"/>
      <c r="NQ98" s="142"/>
      <c r="NR98" s="143"/>
      <c r="NS98" s="143"/>
      <c r="NT98" s="142"/>
      <c r="NU98" s="143"/>
      <c r="NV98" s="143"/>
      <c r="NW98" s="258"/>
      <c r="NX98" s="257"/>
      <c r="NY98" s="141"/>
      <c r="NZ98" s="141"/>
      <c r="OA98" s="141"/>
      <c r="OB98" s="141"/>
      <c r="OC98" s="141"/>
      <c r="OD98" s="141"/>
      <c r="OE98" s="141"/>
      <c r="OF98" s="142"/>
      <c r="OG98" s="143"/>
      <c r="OH98" s="143"/>
      <c r="OI98" s="142"/>
      <c r="OJ98" s="143"/>
      <c r="OK98" s="143"/>
      <c r="OL98" s="142"/>
      <c r="OM98" s="143"/>
      <c r="ON98" s="143"/>
      <c r="OO98" s="258"/>
      <c r="OP98" s="257"/>
      <c r="OQ98" s="141"/>
      <c r="OR98" s="141"/>
      <c r="OS98" s="141"/>
      <c r="OT98" s="141"/>
      <c r="OU98" s="141"/>
      <c r="OV98" s="141"/>
      <c r="OW98" s="141"/>
      <c r="OX98" s="142"/>
      <c r="OY98" s="143"/>
      <c r="OZ98" s="143"/>
      <c r="PA98" s="142"/>
      <c r="PB98" s="143"/>
      <c r="PC98" s="143"/>
      <c r="PD98" s="142"/>
      <c r="PE98" s="143"/>
      <c r="PF98" s="143"/>
      <c r="PG98" s="258"/>
      <c r="PH98" s="257"/>
      <c r="PI98" s="141"/>
      <c r="PJ98" s="141"/>
      <c r="PK98" s="141"/>
      <c r="PL98" s="141"/>
      <c r="PM98" s="141"/>
      <c r="PN98" s="141"/>
      <c r="PO98" s="141"/>
      <c r="PP98" s="142"/>
      <c r="PQ98" s="143"/>
      <c r="PR98" s="143"/>
      <c r="PS98" s="142"/>
      <c r="PT98" s="143"/>
      <c r="PU98" s="143"/>
      <c r="PV98" s="142"/>
      <c r="PW98" s="143"/>
      <c r="PX98" s="143"/>
      <c r="PY98" s="258"/>
      <c r="PZ98" s="257"/>
      <c r="QA98" s="141"/>
      <c r="QB98" s="141"/>
      <c r="QC98" s="141"/>
      <c r="QD98" s="141"/>
      <c r="QE98" s="141"/>
      <c r="QF98" s="141"/>
      <c r="QG98" s="141"/>
      <c r="QH98" s="142"/>
      <c r="QI98" s="143"/>
      <c r="QJ98" s="143"/>
      <c r="QK98" s="142"/>
      <c r="QL98" s="143"/>
      <c r="QM98" s="143"/>
      <c r="QN98" s="142"/>
      <c r="QO98" s="143"/>
      <c r="QP98" s="143"/>
      <c r="QQ98" s="258"/>
      <c r="QR98" s="257"/>
      <c r="QS98" s="141"/>
      <c r="QT98" s="141"/>
      <c r="QU98" s="141"/>
      <c r="QV98" s="141"/>
      <c r="QW98" s="141"/>
      <c r="QX98" s="141"/>
      <c r="QY98" s="141"/>
      <c r="QZ98" s="142"/>
      <c r="RA98" s="143"/>
      <c r="RB98" s="143"/>
      <c r="RC98" s="142"/>
      <c r="RD98" s="143"/>
      <c r="RE98" s="143"/>
      <c r="RF98" s="142"/>
      <c r="RG98" s="143"/>
      <c r="RH98" s="143"/>
      <c r="RI98" s="258"/>
      <c r="RJ98" s="257"/>
      <c r="RK98" s="141"/>
      <c r="RL98" s="141"/>
      <c r="RM98" s="141"/>
      <c r="RN98" s="141"/>
      <c r="RO98" s="141"/>
      <c r="RP98" s="141"/>
      <c r="RQ98" s="141"/>
      <c r="RR98" s="142"/>
      <c r="RS98" s="143"/>
      <c r="RT98" s="143"/>
      <c r="RU98" s="142"/>
      <c r="RV98" s="143"/>
      <c r="RW98" s="143"/>
      <c r="RX98" s="142"/>
      <c r="RY98" s="143"/>
      <c r="RZ98" s="143"/>
      <c r="SA98" s="258"/>
      <c r="SB98" s="257"/>
      <c r="SC98" s="141"/>
      <c r="SD98" s="141"/>
      <c r="SE98" s="141"/>
      <c r="SF98" s="141"/>
      <c r="SG98" s="141"/>
      <c r="SH98" s="141"/>
      <c r="SI98" s="141"/>
      <c r="SJ98" s="142"/>
      <c r="SK98" s="143"/>
      <c r="SL98" s="143"/>
      <c r="SM98" s="142"/>
      <c r="SN98" s="143"/>
      <c r="SO98" s="143"/>
      <c r="SP98" s="142"/>
      <c r="SQ98" s="143"/>
      <c r="SR98" s="143"/>
      <c r="SS98" s="258"/>
      <c r="ST98" s="257"/>
      <c r="SU98" s="141"/>
      <c r="SV98" s="141"/>
      <c r="SW98" s="141"/>
      <c r="SX98" s="141"/>
      <c r="SY98" s="141"/>
      <c r="SZ98" s="141"/>
      <c r="TA98" s="141"/>
      <c r="TB98" s="142"/>
      <c r="TC98" s="143"/>
      <c r="TD98" s="143"/>
      <c r="TE98" s="142"/>
      <c r="TF98" s="143"/>
      <c r="TG98" s="143"/>
      <c r="TH98" s="142"/>
      <c r="TI98" s="143"/>
      <c r="TJ98" s="143"/>
      <c r="TK98" s="258"/>
      <c r="TL98" s="257"/>
      <c r="TM98" s="141"/>
      <c r="TN98" s="141"/>
      <c r="TO98" s="141"/>
      <c r="TP98" s="141"/>
      <c r="TQ98" s="141"/>
      <c r="TR98" s="141"/>
      <c r="TS98" s="141"/>
      <c r="TT98" s="142"/>
      <c r="TU98" s="143"/>
      <c r="TV98" s="143"/>
      <c r="TW98" s="142"/>
      <c r="TX98" s="143"/>
      <c r="TY98" s="143"/>
      <c r="TZ98" s="142"/>
      <c r="UA98" s="143"/>
      <c r="UB98" s="143"/>
      <c r="UC98" s="258"/>
      <c r="UD98" s="257"/>
      <c r="UE98" s="141"/>
      <c r="UF98" s="141"/>
      <c r="UG98" s="141"/>
      <c r="UH98" s="141"/>
      <c r="UI98" s="141"/>
      <c r="UJ98" s="141"/>
      <c r="UK98" s="141"/>
      <c r="UL98" s="142"/>
      <c r="UM98" s="143"/>
      <c r="UN98" s="143"/>
      <c r="UO98" s="142"/>
      <c r="UP98" s="143"/>
      <c r="UQ98" s="143"/>
      <c r="UR98" s="142"/>
      <c r="US98" s="143"/>
      <c r="UT98" s="143"/>
      <c r="UU98" s="258"/>
      <c r="UV98" s="257"/>
      <c r="UW98" s="141"/>
      <c r="UX98" s="141"/>
      <c r="UY98" s="141"/>
      <c r="UZ98" s="141"/>
      <c r="VA98" s="141"/>
      <c r="VB98" s="141"/>
      <c r="VC98" s="141"/>
      <c r="VD98" s="142"/>
      <c r="VE98" s="143"/>
      <c r="VF98" s="143"/>
      <c r="VG98" s="142"/>
      <c r="VH98" s="143"/>
      <c r="VI98" s="143"/>
      <c r="VJ98" s="142"/>
      <c r="VK98" s="143"/>
      <c r="VL98" s="143"/>
      <c r="VM98" s="258"/>
      <c r="VN98" s="257"/>
      <c r="VO98" s="141"/>
      <c r="VP98" s="141"/>
      <c r="VQ98" s="141"/>
      <c r="VR98" s="141"/>
      <c r="VS98" s="141"/>
      <c r="VT98" s="141"/>
      <c r="VU98" s="141"/>
      <c r="VV98" s="142"/>
      <c r="VW98" s="143"/>
      <c r="VX98" s="143"/>
      <c r="VY98" s="142"/>
      <c r="VZ98" s="143"/>
      <c r="WA98" s="143"/>
      <c r="WB98" s="142"/>
      <c r="WC98" s="143"/>
      <c r="WD98" s="143"/>
      <c r="WE98" s="258"/>
      <c r="WF98" s="257"/>
      <c r="WG98" s="141"/>
      <c r="WH98" s="141"/>
      <c r="WI98" s="141"/>
      <c r="WJ98" s="141"/>
      <c r="WK98" s="141"/>
      <c r="WL98" s="141"/>
      <c r="WM98" s="141"/>
      <c r="WN98" s="142"/>
      <c r="WO98" s="143"/>
      <c r="WP98" s="143"/>
      <c r="WQ98" s="142"/>
      <c r="WR98" s="143"/>
      <c r="WS98" s="143"/>
      <c r="WT98" s="142"/>
      <c r="WU98" s="143"/>
      <c r="WV98" s="143"/>
      <c r="WW98" s="258"/>
      <c r="WX98" s="257"/>
      <c r="WY98" s="141"/>
      <c r="WZ98" s="141"/>
      <c r="XA98" s="141"/>
      <c r="XB98" s="141"/>
      <c r="XC98" s="141"/>
      <c r="XD98" s="141"/>
      <c r="XE98" s="141"/>
      <c r="XF98" s="142"/>
      <c r="XG98" s="143"/>
      <c r="XH98" s="143"/>
      <c r="XI98" s="142"/>
      <c r="XJ98" s="143"/>
      <c r="XK98" s="143"/>
      <c r="XL98" s="142"/>
      <c r="XM98" s="143"/>
      <c r="XN98" s="143"/>
      <c r="XO98" s="258"/>
      <c r="XP98" s="257"/>
      <c r="XQ98" s="141"/>
      <c r="XR98" s="141"/>
      <c r="XS98" s="141"/>
      <c r="XT98" s="141"/>
      <c r="XU98" s="141"/>
      <c r="XV98" s="141"/>
      <c r="XW98" s="141"/>
      <c r="XX98" s="142"/>
      <c r="XY98" s="143"/>
      <c r="XZ98" s="143"/>
      <c r="YA98" s="142"/>
      <c r="YB98" s="143"/>
      <c r="YC98" s="143"/>
      <c r="YD98" s="142"/>
      <c r="YE98" s="143"/>
      <c r="YF98" s="143"/>
      <c r="YG98" s="258"/>
      <c r="YH98" s="257"/>
      <c r="YI98" s="141"/>
      <c r="YJ98" s="141"/>
      <c r="YK98" s="141"/>
      <c r="YL98" s="141"/>
      <c r="YM98" s="141"/>
      <c r="YN98" s="141"/>
      <c r="YO98" s="141"/>
      <c r="YP98" s="142"/>
      <c r="YQ98" s="143"/>
      <c r="YR98" s="143"/>
      <c r="YS98" s="142"/>
      <c r="YT98" s="143"/>
      <c r="YU98" s="143"/>
      <c r="YV98" s="142"/>
      <c r="YW98" s="143"/>
      <c r="YX98" s="143"/>
      <c r="YY98" s="258"/>
      <c r="YZ98" s="257"/>
      <c r="ZA98" s="141"/>
      <c r="ZB98" s="141"/>
      <c r="ZC98" s="141"/>
      <c r="ZD98" s="141"/>
      <c r="ZE98" s="141"/>
      <c r="ZF98" s="141"/>
      <c r="ZG98" s="141"/>
      <c r="ZH98" s="142"/>
      <c r="ZI98" s="143"/>
      <c r="ZJ98" s="143"/>
      <c r="ZK98" s="142"/>
      <c r="ZL98" s="143"/>
      <c r="ZM98" s="143"/>
      <c r="ZN98" s="142"/>
      <c r="ZO98" s="143"/>
      <c r="ZP98" s="143"/>
      <c r="ZQ98" s="258"/>
      <c r="ZR98" s="257"/>
      <c r="ZS98" s="141"/>
      <c r="ZT98" s="141"/>
      <c r="ZU98" s="141"/>
      <c r="ZV98" s="141"/>
      <c r="ZW98" s="141"/>
      <c r="ZX98" s="141"/>
      <c r="ZY98" s="141"/>
      <c r="ZZ98" s="142"/>
      <c r="AAA98" s="143"/>
      <c r="AAB98" s="143"/>
      <c r="AAC98" s="142"/>
      <c r="AAD98" s="143"/>
      <c r="AAE98" s="143"/>
      <c r="AAF98" s="142"/>
      <c r="AAG98" s="143"/>
      <c r="AAH98" s="143"/>
      <c r="AAI98" s="258"/>
      <c r="AAJ98" s="257"/>
      <c r="AAK98" s="141"/>
      <c r="AAL98" s="141"/>
      <c r="AAM98" s="141"/>
      <c r="AAN98" s="141"/>
      <c r="AAO98" s="141"/>
      <c r="AAP98" s="141"/>
      <c r="AAQ98" s="141"/>
      <c r="AAR98" s="142"/>
      <c r="AAS98" s="143"/>
      <c r="AAT98" s="143"/>
      <c r="AAU98" s="142"/>
      <c r="AAV98" s="143"/>
      <c r="AAW98" s="143"/>
      <c r="AAX98" s="142"/>
      <c r="AAY98" s="143"/>
      <c r="AAZ98" s="143"/>
      <c r="ABA98" s="258"/>
      <c r="ABB98" s="257"/>
      <c r="ABC98" s="141"/>
      <c r="ABD98" s="141"/>
      <c r="ABE98" s="141"/>
      <c r="ABF98" s="141"/>
      <c r="ABG98" s="141"/>
      <c r="ABH98" s="141"/>
      <c r="ABI98" s="141"/>
      <c r="ABJ98" s="142"/>
      <c r="ABK98" s="143"/>
      <c r="ABL98" s="143"/>
      <c r="ABM98" s="142"/>
      <c r="ABN98" s="143"/>
      <c r="ABO98" s="143"/>
      <c r="ABP98" s="142"/>
      <c r="ABQ98" s="143"/>
      <c r="ABR98" s="143"/>
      <c r="ABS98" s="258"/>
      <c r="ABT98" s="257"/>
      <c r="ABU98" s="141"/>
      <c r="ABV98" s="141"/>
      <c r="ABW98" s="141"/>
      <c r="ABX98" s="141"/>
      <c r="ABY98" s="141"/>
      <c r="ABZ98" s="141"/>
      <c r="ACA98" s="141"/>
      <c r="ACB98" s="142"/>
      <c r="ACC98" s="143"/>
      <c r="ACD98" s="143"/>
      <c r="ACE98" s="142"/>
      <c r="ACF98" s="143"/>
      <c r="ACG98" s="143"/>
      <c r="ACH98" s="142"/>
      <c r="ACI98" s="143"/>
      <c r="ACJ98" s="143"/>
      <c r="ACK98" s="258"/>
      <c r="ACL98" s="257"/>
      <c r="ACM98" s="141"/>
      <c r="ACN98" s="141"/>
      <c r="ACO98" s="141"/>
      <c r="ACP98" s="141"/>
      <c r="ACQ98" s="141"/>
      <c r="ACR98" s="141"/>
      <c r="ACS98" s="141"/>
      <c r="ACT98" s="142"/>
      <c r="ACU98" s="143"/>
      <c r="ACV98" s="143"/>
      <c r="ACW98" s="142"/>
      <c r="ACX98" s="143"/>
      <c r="ACY98" s="143"/>
      <c r="ACZ98" s="142"/>
      <c r="ADA98" s="143"/>
      <c r="ADB98" s="143"/>
      <c r="ADC98" s="258"/>
      <c r="ADD98" s="257"/>
      <c r="ADE98" s="141"/>
      <c r="ADF98" s="141"/>
      <c r="ADG98" s="141"/>
      <c r="ADH98" s="141"/>
      <c r="ADI98" s="141"/>
      <c r="ADJ98" s="141"/>
      <c r="ADK98" s="141"/>
      <c r="ADL98" s="142"/>
      <c r="ADM98" s="143"/>
      <c r="ADN98" s="143"/>
      <c r="ADO98" s="142"/>
      <c r="ADP98" s="143"/>
      <c r="ADQ98" s="143"/>
      <c r="ADR98" s="142"/>
      <c r="ADS98" s="143"/>
      <c r="ADT98" s="143"/>
      <c r="ADU98" s="258"/>
      <c r="ADV98" s="257"/>
      <c r="ADW98" s="141"/>
      <c r="ADX98" s="141"/>
      <c r="ADY98" s="141"/>
      <c r="ADZ98" s="141"/>
      <c r="AEA98" s="141"/>
      <c r="AEB98" s="141"/>
      <c r="AEC98" s="141"/>
      <c r="AED98" s="142"/>
      <c r="AEE98" s="143"/>
      <c r="AEF98" s="143"/>
      <c r="AEG98" s="142"/>
      <c r="AEH98" s="143"/>
      <c r="AEI98" s="143"/>
      <c r="AEJ98" s="142"/>
      <c r="AEK98" s="143"/>
      <c r="AEL98" s="143"/>
      <c r="AEM98" s="258"/>
      <c r="AEN98" s="257"/>
      <c r="AEO98" s="141"/>
      <c r="AEP98" s="141"/>
      <c r="AEQ98" s="141"/>
      <c r="AER98" s="141"/>
      <c r="AES98" s="141"/>
      <c r="AET98" s="141"/>
      <c r="AEU98" s="141"/>
      <c r="AEV98" s="142"/>
      <c r="AEW98" s="143"/>
      <c r="AEX98" s="143"/>
      <c r="AEY98" s="142"/>
      <c r="AEZ98" s="143"/>
      <c r="AFA98" s="143"/>
      <c r="AFB98" s="142"/>
      <c r="AFC98" s="143"/>
      <c r="AFD98" s="143"/>
      <c r="AFE98" s="258"/>
      <c r="AFF98" s="257"/>
      <c r="AFG98" s="141"/>
      <c r="AFH98" s="141"/>
      <c r="AFI98" s="141"/>
      <c r="AFJ98" s="141"/>
      <c r="AFK98" s="141"/>
      <c r="AFL98" s="141"/>
      <c r="AFM98" s="141"/>
      <c r="AFN98" s="142"/>
      <c r="AFO98" s="143"/>
      <c r="AFP98" s="143"/>
      <c r="AFQ98" s="142"/>
      <c r="AFR98" s="143"/>
      <c r="AFS98" s="143"/>
      <c r="AFT98" s="142"/>
      <c r="AFU98" s="143"/>
      <c r="AFV98" s="143"/>
      <c r="AFW98" s="258"/>
      <c r="AFX98" s="257"/>
      <c r="AFY98" s="141"/>
      <c r="AFZ98" s="141"/>
      <c r="AGA98" s="141"/>
      <c r="AGB98" s="141"/>
      <c r="AGC98" s="141"/>
      <c r="AGD98" s="141"/>
      <c r="AGE98" s="141"/>
      <c r="AGF98" s="142"/>
      <c r="AGG98" s="143"/>
      <c r="AGH98" s="143"/>
      <c r="AGI98" s="142"/>
      <c r="AGJ98" s="143"/>
      <c r="AGK98" s="143"/>
      <c r="AGL98" s="142"/>
      <c r="AGM98" s="143"/>
      <c r="AGN98" s="143"/>
      <c r="AGO98" s="258"/>
      <c r="AGP98" s="257"/>
      <c r="AGQ98" s="141"/>
      <c r="AGR98" s="141"/>
      <c r="AGS98" s="141"/>
      <c r="AGT98" s="141"/>
      <c r="AGU98" s="141"/>
      <c r="AGV98" s="141"/>
      <c r="AGW98" s="141"/>
      <c r="AGX98" s="142"/>
      <c r="AGY98" s="143"/>
      <c r="AGZ98" s="143"/>
      <c r="AHA98" s="142"/>
      <c r="AHB98" s="143"/>
      <c r="AHC98" s="143"/>
      <c r="AHD98" s="142"/>
      <c r="AHE98" s="143"/>
      <c r="AHF98" s="143"/>
      <c r="AHG98" s="258"/>
      <c r="AHH98" s="257"/>
      <c r="AHI98" s="141"/>
      <c r="AHJ98" s="141"/>
      <c r="AHK98" s="141"/>
      <c r="AHL98" s="141"/>
      <c r="AHM98" s="141"/>
      <c r="AHN98" s="141"/>
      <c r="AHO98" s="141"/>
      <c r="AHP98" s="142"/>
      <c r="AHQ98" s="143"/>
      <c r="AHR98" s="143"/>
      <c r="AHS98" s="142"/>
      <c r="AHT98" s="143"/>
      <c r="AHU98" s="143"/>
      <c r="AHV98" s="142"/>
      <c r="AHW98" s="143"/>
      <c r="AHX98" s="143"/>
      <c r="AHY98" s="258"/>
      <c r="AHZ98" s="257"/>
      <c r="AIA98" s="141"/>
      <c r="AIB98" s="141"/>
      <c r="AIC98" s="141"/>
      <c r="AID98" s="141"/>
      <c r="AIE98" s="141"/>
      <c r="AIF98" s="141"/>
      <c r="AIG98" s="141"/>
      <c r="AIH98" s="142"/>
      <c r="AII98" s="143"/>
      <c r="AIJ98" s="143"/>
      <c r="AIK98" s="142"/>
      <c r="AIL98" s="143"/>
      <c r="AIM98" s="143"/>
      <c r="AIN98" s="142"/>
      <c r="AIO98" s="143"/>
      <c r="AIP98" s="143"/>
      <c r="AIQ98" s="258"/>
      <c r="AIR98" s="257"/>
      <c r="AIS98" s="141"/>
      <c r="AIT98" s="141"/>
      <c r="AIU98" s="141"/>
      <c r="AIV98" s="141"/>
      <c r="AIW98" s="141"/>
      <c r="AIX98" s="141"/>
      <c r="AIY98" s="141"/>
      <c r="AIZ98" s="142"/>
      <c r="AJA98" s="143"/>
      <c r="AJB98" s="143"/>
      <c r="AJC98" s="142"/>
      <c r="AJD98" s="143"/>
      <c r="AJE98" s="143"/>
      <c r="AJF98" s="142"/>
      <c r="AJG98" s="143"/>
      <c r="AJH98" s="143"/>
      <c r="AJI98" s="258"/>
      <c r="AJJ98" s="257"/>
      <c r="AJK98" s="141"/>
      <c r="AJL98" s="141"/>
      <c r="AJM98" s="141"/>
      <c r="AJN98" s="141"/>
      <c r="AJO98" s="141"/>
      <c r="AJP98" s="141"/>
      <c r="AJQ98" s="141"/>
      <c r="AJR98" s="142"/>
      <c r="AJS98" s="143"/>
      <c r="AJT98" s="143"/>
      <c r="AJU98" s="142"/>
      <c r="AJV98" s="143"/>
      <c r="AJW98" s="143"/>
      <c r="AJX98" s="142"/>
      <c r="AJY98" s="143"/>
      <c r="AJZ98" s="143"/>
      <c r="AKA98" s="258"/>
      <c r="AKB98" s="257"/>
      <c r="AKC98" s="141"/>
      <c r="AKD98" s="141"/>
      <c r="AKE98" s="141"/>
      <c r="AKF98" s="141"/>
      <c r="AKG98" s="141"/>
      <c r="AKH98" s="141"/>
      <c r="AKI98" s="141"/>
      <c r="AKJ98" s="142"/>
      <c r="AKK98" s="143"/>
      <c r="AKL98" s="143"/>
      <c r="AKM98" s="142"/>
      <c r="AKN98" s="143"/>
      <c r="AKO98" s="143"/>
      <c r="AKP98" s="142"/>
      <c r="AKQ98" s="143"/>
      <c r="AKR98" s="143"/>
      <c r="AKS98" s="258"/>
      <c r="AKT98" s="257"/>
      <c r="AKU98" s="141"/>
      <c r="AKV98" s="141"/>
      <c r="AKW98" s="141"/>
      <c r="AKX98" s="141"/>
      <c r="AKY98" s="141"/>
      <c r="AKZ98" s="141"/>
      <c r="ALA98" s="141"/>
      <c r="ALB98" s="142"/>
      <c r="ALC98" s="143"/>
      <c r="ALD98" s="143"/>
      <c r="ALE98" s="142"/>
      <c r="ALF98" s="143"/>
      <c r="ALG98" s="143"/>
      <c r="ALH98" s="142"/>
      <c r="ALI98" s="143"/>
      <c r="ALJ98" s="143"/>
      <c r="ALK98" s="258"/>
      <c r="ALL98" s="257"/>
      <c r="ALM98" s="141"/>
      <c r="ALN98" s="141"/>
      <c r="ALO98" s="141"/>
      <c r="ALP98" s="141"/>
      <c r="ALQ98" s="141"/>
      <c r="ALR98" s="141"/>
      <c r="ALS98" s="141"/>
      <c r="ALT98" s="142"/>
      <c r="ALU98" s="143"/>
      <c r="ALV98" s="143"/>
      <c r="ALW98" s="142"/>
      <c r="ALX98" s="143"/>
      <c r="ALY98" s="143"/>
      <c r="ALZ98" s="142"/>
      <c r="AMA98" s="143"/>
      <c r="AMB98" s="143"/>
      <c r="AMC98" s="258"/>
      <c r="AMD98" s="257"/>
      <c r="AME98" s="141"/>
      <c r="AMF98" s="141"/>
      <c r="AMG98" s="141"/>
      <c r="AMH98" s="141"/>
      <c r="AMI98" s="141"/>
      <c r="AMJ98" s="141"/>
      <c r="AMK98" s="141"/>
      <c r="AML98" s="142"/>
      <c r="AMM98" s="143"/>
      <c r="AMN98" s="143"/>
      <c r="AMO98" s="142"/>
      <c r="AMP98" s="143"/>
      <c r="AMQ98" s="143"/>
      <c r="AMR98" s="142"/>
      <c r="AMS98" s="143"/>
      <c r="AMT98" s="143"/>
      <c r="AMU98" s="258"/>
      <c r="AMV98" s="257"/>
      <c r="AMW98" s="141"/>
      <c r="AMX98" s="141"/>
      <c r="AMY98" s="141"/>
      <c r="AMZ98" s="141"/>
      <c r="ANA98" s="141"/>
      <c r="ANB98" s="141"/>
      <c r="ANC98" s="141"/>
      <c r="AND98" s="142"/>
      <c r="ANE98" s="143"/>
      <c r="ANF98" s="143"/>
      <c r="ANG98" s="142"/>
      <c r="ANH98" s="143"/>
      <c r="ANI98" s="143"/>
      <c r="ANJ98" s="142"/>
      <c r="ANK98" s="143"/>
      <c r="ANL98" s="143"/>
      <c r="ANM98" s="258"/>
      <c r="ANN98" s="257"/>
      <c r="ANO98" s="141"/>
      <c r="ANP98" s="141"/>
      <c r="ANQ98" s="141"/>
      <c r="ANR98" s="141"/>
      <c r="ANS98" s="141"/>
      <c r="ANT98" s="141"/>
      <c r="ANU98" s="141"/>
      <c r="ANV98" s="142"/>
      <c r="ANW98" s="143"/>
      <c r="ANX98" s="143"/>
      <c r="ANY98" s="142"/>
      <c r="ANZ98" s="143"/>
      <c r="AOA98" s="143"/>
      <c r="AOB98" s="142"/>
      <c r="AOC98" s="143"/>
      <c r="AOD98" s="143"/>
      <c r="AOE98" s="258"/>
      <c r="AOF98" s="257"/>
      <c r="AOG98" s="141"/>
      <c r="AOH98" s="141"/>
      <c r="AOI98" s="141"/>
      <c r="AOJ98" s="141"/>
      <c r="AOK98" s="141"/>
      <c r="AOL98" s="141"/>
      <c r="AOM98" s="141"/>
      <c r="AON98" s="142"/>
      <c r="AOO98" s="143"/>
      <c r="AOP98" s="143"/>
      <c r="AOQ98" s="142"/>
      <c r="AOR98" s="143"/>
      <c r="AOS98" s="143"/>
      <c r="AOT98" s="142"/>
      <c r="AOU98" s="143"/>
      <c r="AOV98" s="143"/>
      <c r="AOW98" s="258"/>
      <c r="AOX98" s="257"/>
      <c r="AOY98" s="141"/>
      <c r="AOZ98" s="141"/>
      <c r="APA98" s="141"/>
      <c r="APB98" s="141"/>
      <c r="APC98" s="141"/>
      <c r="APD98" s="141"/>
      <c r="APE98" s="141"/>
      <c r="APF98" s="142"/>
      <c r="APG98" s="143"/>
      <c r="APH98" s="143"/>
      <c r="API98" s="142"/>
      <c r="APJ98" s="143"/>
      <c r="APK98" s="143"/>
      <c r="APL98" s="142"/>
      <c r="APM98" s="143"/>
      <c r="APN98" s="143"/>
      <c r="APO98" s="258"/>
      <c r="APP98" s="257"/>
      <c r="APQ98" s="141"/>
      <c r="APR98" s="141"/>
      <c r="APS98" s="141"/>
      <c r="APT98" s="141"/>
      <c r="APU98" s="141"/>
      <c r="APV98" s="141"/>
      <c r="APW98" s="141"/>
      <c r="APX98" s="142"/>
      <c r="APY98" s="143"/>
      <c r="APZ98" s="143"/>
      <c r="AQA98" s="142"/>
      <c r="AQB98" s="143"/>
      <c r="AQC98" s="143"/>
      <c r="AQD98" s="142"/>
      <c r="AQE98" s="143"/>
      <c r="AQF98" s="143"/>
      <c r="AQG98" s="258"/>
      <c r="AQH98" s="257"/>
      <c r="AQI98" s="141"/>
      <c r="AQJ98" s="141"/>
      <c r="AQK98" s="141"/>
      <c r="AQL98" s="141"/>
      <c r="AQM98" s="141"/>
      <c r="AQN98" s="141"/>
      <c r="AQO98" s="141"/>
      <c r="AQP98" s="142"/>
      <c r="AQQ98" s="143"/>
      <c r="AQR98" s="143"/>
      <c r="AQS98" s="142"/>
      <c r="AQT98" s="143"/>
      <c r="AQU98" s="143"/>
      <c r="AQV98" s="142"/>
      <c r="AQW98" s="143"/>
      <c r="AQX98" s="143"/>
      <c r="AQY98" s="258"/>
      <c r="AQZ98" s="257"/>
      <c r="ARA98" s="141"/>
      <c r="ARB98" s="141"/>
      <c r="ARC98" s="141"/>
      <c r="ARD98" s="141"/>
      <c r="ARE98" s="141"/>
      <c r="ARF98" s="141"/>
      <c r="ARG98" s="141"/>
      <c r="ARH98" s="142"/>
      <c r="ARI98" s="143"/>
      <c r="ARJ98" s="143"/>
      <c r="ARK98" s="142"/>
      <c r="ARL98" s="143"/>
      <c r="ARM98" s="143"/>
      <c r="ARN98" s="142"/>
      <c r="ARO98" s="143"/>
      <c r="ARP98" s="143"/>
      <c r="ARQ98" s="258"/>
      <c r="ARR98" s="257"/>
      <c r="ARS98" s="141"/>
      <c r="ART98" s="141"/>
      <c r="ARU98" s="141"/>
      <c r="ARV98" s="141"/>
      <c r="ARW98" s="141"/>
      <c r="ARX98" s="141"/>
      <c r="ARY98" s="141"/>
      <c r="ARZ98" s="142"/>
      <c r="ASA98" s="143"/>
      <c r="ASB98" s="143"/>
      <c r="ASC98" s="142"/>
      <c r="ASD98" s="143"/>
      <c r="ASE98" s="143"/>
      <c r="ASF98" s="142"/>
      <c r="ASG98" s="143"/>
      <c r="ASH98" s="143"/>
      <c r="ASI98" s="258"/>
      <c r="ASJ98" s="257"/>
      <c r="ASK98" s="141"/>
      <c r="ASL98" s="141"/>
      <c r="ASM98" s="141"/>
      <c r="ASN98" s="141"/>
      <c r="ASO98" s="141"/>
      <c r="ASP98" s="141"/>
      <c r="ASQ98" s="141"/>
      <c r="ASR98" s="142"/>
      <c r="ASS98" s="143"/>
      <c r="AST98" s="143"/>
      <c r="ASU98" s="142"/>
      <c r="ASV98" s="143"/>
      <c r="ASW98" s="143"/>
      <c r="ASX98" s="142"/>
      <c r="ASY98" s="143"/>
      <c r="ASZ98" s="143"/>
      <c r="ATA98" s="258"/>
      <c r="ATB98" s="257"/>
      <c r="ATC98" s="141"/>
      <c r="ATD98" s="141"/>
      <c r="ATE98" s="141"/>
      <c r="ATF98" s="141"/>
      <c r="ATG98" s="141"/>
      <c r="ATH98" s="141"/>
      <c r="ATI98" s="141"/>
      <c r="ATJ98" s="142"/>
      <c r="ATK98" s="143"/>
      <c r="ATL98" s="143"/>
      <c r="ATM98" s="142"/>
      <c r="ATN98" s="143"/>
      <c r="ATO98" s="143"/>
      <c r="ATP98" s="142"/>
      <c r="ATQ98" s="143"/>
      <c r="ATR98" s="143"/>
      <c r="ATS98" s="258"/>
      <c r="ATT98" s="257"/>
      <c r="ATU98" s="141"/>
      <c r="ATV98" s="141"/>
      <c r="ATW98" s="141"/>
      <c r="ATX98" s="141"/>
      <c r="ATY98" s="141"/>
      <c r="ATZ98" s="141"/>
      <c r="AUA98" s="141"/>
      <c r="AUB98" s="142"/>
      <c r="AUC98" s="143"/>
      <c r="AUD98" s="143"/>
      <c r="AUE98" s="142"/>
      <c r="AUF98" s="143"/>
      <c r="AUG98" s="143"/>
      <c r="AUH98" s="142"/>
      <c r="AUI98" s="143"/>
      <c r="AUJ98" s="143"/>
      <c r="AUK98" s="258"/>
      <c r="AUL98" s="257"/>
      <c r="AUM98" s="141"/>
      <c r="AUN98" s="141"/>
      <c r="AUO98" s="141"/>
      <c r="AUP98" s="141"/>
      <c r="AUQ98" s="141"/>
      <c r="AUR98" s="141"/>
      <c r="AUS98" s="141"/>
      <c r="AUT98" s="142"/>
      <c r="AUU98" s="143"/>
      <c r="AUV98" s="143"/>
      <c r="AUW98" s="142"/>
      <c r="AUX98" s="143"/>
      <c r="AUY98" s="143"/>
      <c r="AUZ98" s="142"/>
      <c r="AVA98" s="143"/>
      <c r="AVB98" s="143"/>
      <c r="AVC98" s="258"/>
      <c r="AVD98" s="257"/>
      <c r="AVE98" s="141"/>
      <c r="AVF98" s="141"/>
      <c r="AVG98" s="141"/>
      <c r="AVH98" s="141"/>
      <c r="AVI98" s="141"/>
      <c r="AVJ98" s="141"/>
      <c r="AVK98" s="141"/>
      <c r="AVL98" s="142"/>
      <c r="AVM98" s="143"/>
      <c r="AVN98" s="143"/>
      <c r="AVO98" s="142"/>
      <c r="AVP98" s="143"/>
      <c r="AVQ98" s="143"/>
      <c r="AVR98" s="142"/>
      <c r="AVS98" s="143"/>
      <c r="AVT98" s="143"/>
      <c r="AVU98" s="258"/>
      <c r="AVV98" s="257"/>
      <c r="AVW98" s="141"/>
      <c r="AVX98" s="141"/>
      <c r="AVY98" s="141"/>
      <c r="AVZ98" s="141"/>
      <c r="AWA98" s="141"/>
      <c r="AWB98" s="141"/>
      <c r="AWC98" s="141"/>
      <c r="AWD98" s="142"/>
      <c r="AWE98" s="143"/>
      <c r="AWF98" s="143"/>
      <c r="AWG98" s="142"/>
      <c r="AWH98" s="143"/>
      <c r="AWI98" s="143"/>
      <c r="AWJ98" s="142"/>
      <c r="AWK98" s="143"/>
      <c r="AWL98" s="143"/>
      <c r="AWM98" s="258"/>
      <c r="AWN98" s="257"/>
      <c r="AWO98" s="141"/>
      <c r="AWP98" s="141"/>
      <c r="AWQ98" s="141"/>
      <c r="AWR98" s="141"/>
      <c r="AWS98" s="141"/>
      <c r="AWT98" s="141"/>
      <c r="AWU98" s="141"/>
      <c r="AWV98" s="142"/>
      <c r="AWW98" s="143"/>
      <c r="AWX98" s="143"/>
      <c r="AWY98" s="142"/>
      <c r="AWZ98" s="143"/>
      <c r="AXA98" s="143"/>
      <c r="AXB98" s="142"/>
      <c r="AXC98" s="143"/>
      <c r="AXD98" s="143"/>
      <c r="AXE98" s="258"/>
      <c r="AXF98" s="257"/>
      <c r="AXG98" s="141"/>
      <c r="AXH98" s="141"/>
      <c r="AXI98" s="141"/>
      <c r="AXJ98" s="141"/>
      <c r="AXK98" s="141"/>
      <c r="AXL98" s="141"/>
      <c r="AXM98" s="141"/>
      <c r="AXN98" s="142"/>
      <c r="AXO98" s="143"/>
      <c r="AXP98" s="143"/>
      <c r="AXQ98" s="142"/>
      <c r="AXR98" s="143"/>
      <c r="AXS98" s="143"/>
      <c r="AXT98" s="142"/>
      <c r="AXU98" s="143"/>
      <c r="AXV98" s="143"/>
      <c r="AXW98" s="258"/>
      <c r="AXX98" s="257"/>
      <c r="AXY98" s="141"/>
      <c r="AXZ98" s="141"/>
      <c r="AYA98" s="141"/>
      <c r="AYB98" s="141"/>
      <c r="AYC98" s="141"/>
      <c r="AYD98" s="141"/>
      <c r="AYE98" s="141"/>
      <c r="AYF98" s="142"/>
      <c r="AYG98" s="143"/>
      <c r="AYH98" s="143"/>
      <c r="AYI98" s="142"/>
      <c r="AYJ98" s="143"/>
      <c r="AYK98" s="143"/>
      <c r="AYL98" s="142"/>
      <c r="AYM98" s="143"/>
      <c r="AYN98" s="143"/>
      <c r="AYO98" s="258"/>
      <c r="AYP98" s="257"/>
      <c r="AYQ98" s="141"/>
      <c r="AYR98" s="141"/>
      <c r="AYS98" s="141"/>
      <c r="AYT98" s="141"/>
      <c r="AYU98" s="141"/>
      <c r="AYV98" s="141"/>
      <c r="AYW98" s="141"/>
      <c r="AYX98" s="142"/>
      <c r="AYY98" s="143"/>
      <c r="AYZ98" s="143"/>
      <c r="AZA98" s="142"/>
      <c r="AZB98" s="143"/>
      <c r="AZC98" s="143"/>
      <c r="AZD98" s="142"/>
      <c r="AZE98" s="143"/>
      <c r="AZF98" s="143"/>
      <c r="AZG98" s="258"/>
      <c r="AZH98" s="257"/>
      <c r="AZI98" s="141"/>
      <c r="AZJ98" s="141"/>
      <c r="AZK98" s="141"/>
      <c r="AZL98" s="141"/>
      <c r="AZM98" s="141"/>
      <c r="AZN98" s="141"/>
      <c r="AZO98" s="141"/>
      <c r="AZP98" s="142"/>
      <c r="AZQ98" s="143"/>
      <c r="AZR98" s="143"/>
      <c r="AZS98" s="142"/>
      <c r="AZT98" s="143"/>
      <c r="AZU98" s="143"/>
      <c r="AZV98" s="142"/>
      <c r="AZW98" s="143"/>
      <c r="AZX98" s="143"/>
      <c r="AZY98" s="258"/>
      <c r="AZZ98" s="257"/>
      <c r="BAA98" s="141"/>
      <c r="BAB98" s="141"/>
      <c r="BAC98" s="141"/>
      <c r="BAD98" s="141"/>
      <c r="BAE98" s="141"/>
      <c r="BAF98" s="141"/>
      <c r="BAG98" s="141"/>
      <c r="BAH98" s="142"/>
      <c r="BAI98" s="143"/>
      <c r="BAJ98" s="143"/>
      <c r="BAK98" s="142"/>
      <c r="BAL98" s="143"/>
      <c r="BAM98" s="143"/>
      <c r="BAN98" s="142"/>
      <c r="BAO98" s="143"/>
      <c r="BAP98" s="143"/>
      <c r="BAQ98" s="258"/>
      <c r="BAR98" s="257"/>
      <c r="BAS98" s="141"/>
      <c r="BAT98" s="141"/>
      <c r="BAU98" s="141"/>
      <c r="BAV98" s="141"/>
      <c r="BAW98" s="141"/>
      <c r="BAX98" s="141"/>
      <c r="BAY98" s="141"/>
      <c r="BAZ98" s="142"/>
      <c r="BBA98" s="143"/>
      <c r="BBB98" s="143"/>
      <c r="BBC98" s="142"/>
      <c r="BBD98" s="143"/>
      <c r="BBE98" s="143"/>
      <c r="BBF98" s="142"/>
      <c r="BBG98" s="143"/>
      <c r="BBH98" s="143"/>
      <c r="BBI98" s="258"/>
      <c r="BBJ98" s="257"/>
      <c r="BBK98" s="141"/>
      <c r="BBL98" s="141"/>
      <c r="BBM98" s="141"/>
      <c r="BBN98" s="141"/>
      <c r="BBO98" s="141"/>
      <c r="BBP98" s="141"/>
      <c r="BBQ98" s="141"/>
      <c r="BBR98" s="142"/>
      <c r="BBS98" s="143"/>
      <c r="BBT98" s="143"/>
      <c r="BBU98" s="142"/>
      <c r="BBV98" s="143"/>
      <c r="BBW98" s="143"/>
      <c r="BBX98" s="142"/>
      <c r="BBY98" s="143"/>
      <c r="BBZ98" s="143"/>
      <c r="BCA98" s="258"/>
      <c r="BCB98" s="257"/>
      <c r="BCC98" s="141"/>
      <c r="BCD98" s="141"/>
      <c r="BCE98" s="141"/>
      <c r="BCF98" s="141"/>
      <c r="BCG98" s="141"/>
      <c r="BCH98" s="141"/>
      <c r="BCI98" s="141"/>
      <c r="BCJ98" s="142"/>
      <c r="BCK98" s="143"/>
      <c r="BCL98" s="143"/>
      <c r="BCM98" s="142"/>
      <c r="BCN98" s="143"/>
      <c r="BCO98" s="143"/>
      <c r="BCP98" s="142"/>
      <c r="BCQ98" s="143"/>
      <c r="BCR98" s="143"/>
      <c r="BCS98" s="258"/>
      <c r="BCT98" s="257"/>
      <c r="BCU98" s="141"/>
      <c r="BCV98" s="141"/>
      <c r="BCW98" s="141"/>
      <c r="BCX98" s="141"/>
      <c r="BCY98" s="141"/>
      <c r="BCZ98" s="141"/>
      <c r="BDA98" s="141"/>
      <c r="BDB98" s="142"/>
      <c r="BDC98" s="143"/>
      <c r="BDD98" s="143"/>
      <c r="BDE98" s="142"/>
      <c r="BDF98" s="143"/>
      <c r="BDG98" s="143"/>
      <c r="BDH98" s="142"/>
      <c r="BDI98" s="143"/>
      <c r="BDJ98" s="143"/>
      <c r="BDK98" s="258"/>
      <c r="BDL98" s="257"/>
      <c r="BDM98" s="141"/>
      <c r="BDN98" s="141"/>
      <c r="BDO98" s="141"/>
      <c r="BDP98" s="141"/>
      <c r="BDQ98" s="141"/>
      <c r="BDR98" s="141"/>
      <c r="BDS98" s="141"/>
      <c r="BDT98" s="142"/>
      <c r="BDU98" s="143"/>
      <c r="BDV98" s="143"/>
      <c r="BDW98" s="142"/>
      <c r="BDX98" s="143"/>
      <c r="BDY98" s="143"/>
      <c r="BDZ98" s="142"/>
      <c r="BEA98" s="143"/>
      <c r="BEB98" s="143"/>
      <c r="BEC98" s="258"/>
      <c r="BED98" s="257"/>
      <c r="BEE98" s="141"/>
      <c r="BEF98" s="141"/>
      <c r="BEG98" s="141"/>
      <c r="BEH98" s="141"/>
      <c r="BEI98" s="141"/>
      <c r="BEJ98" s="141"/>
      <c r="BEK98" s="141"/>
      <c r="BEL98" s="142"/>
      <c r="BEM98" s="143"/>
      <c r="BEN98" s="143"/>
      <c r="BEO98" s="142"/>
      <c r="BEP98" s="143"/>
      <c r="BEQ98" s="143"/>
      <c r="BER98" s="142"/>
      <c r="BES98" s="143"/>
      <c r="BET98" s="143"/>
      <c r="BEU98" s="258"/>
      <c r="BEV98" s="257"/>
      <c r="BEW98" s="141"/>
      <c r="BEX98" s="141"/>
      <c r="BEY98" s="141"/>
      <c r="BEZ98" s="141"/>
      <c r="BFA98" s="141"/>
      <c r="BFB98" s="141"/>
      <c r="BFC98" s="141"/>
      <c r="BFD98" s="142"/>
      <c r="BFE98" s="143"/>
      <c r="BFF98" s="143"/>
      <c r="BFG98" s="142"/>
      <c r="BFH98" s="143"/>
      <c r="BFI98" s="143"/>
      <c r="BFJ98" s="142"/>
      <c r="BFK98" s="143"/>
      <c r="BFL98" s="143"/>
      <c r="BFM98" s="258"/>
      <c r="BFN98" s="257"/>
      <c r="BFO98" s="141"/>
      <c r="BFP98" s="141"/>
      <c r="BFQ98" s="141"/>
      <c r="BFR98" s="141"/>
      <c r="BFS98" s="141"/>
      <c r="BFT98" s="141"/>
      <c r="BFU98" s="141"/>
      <c r="BFV98" s="142"/>
      <c r="BFW98" s="143"/>
      <c r="BFX98" s="143"/>
      <c r="BFY98" s="142"/>
      <c r="BFZ98" s="143"/>
      <c r="BGA98" s="143"/>
      <c r="BGB98" s="142"/>
      <c r="BGC98" s="143"/>
      <c r="BGD98" s="143"/>
      <c r="BGE98" s="258"/>
      <c r="BGF98" s="257"/>
      <c r="BGG98" s="141"/>
      <c r="BGH98" s="141"/>
      <c r="BGI98" s="141"/>
      <c r="BGJ98" s="141"/>
      <c r="BGK98" s="141"/>
      <c r="BGL98" s="141"/>
      <c r="BGM98" s="141"/>
      <c r="BGN98" s="142"/>
      <c r="BGO98" s="143"/>
      <c r="BGP98" s="143"/>
      <c r="BGQ98" s="142"/>
      <c r="BGR98" s="143"/>
      <c r="BGS98" s="143"/>
      <c r="BGT98" s="142"/>
      <c r="BGU98" s="143"/>
      <c r="BGV98" s="143"/>
      <c r="BGW98" s="258"/>
      <c r="BGX98" s="257"/>
      <c r="BGY98" s="141"/>
      <c r="BGZ98" s="141"/>
      <c r="BHA98" s="141"/>
      <c r="BHB98" s="141"/>
      <c r="BHC98" s="141"/>
      <c r="BHD98" s="141"/>
      <c r="BHE98" s="141"/>
      <c r="BHF98" s="142"/>
      <c r="BHG98" s="143"/>
      <c r="BHH98" s="143"/>
      <c r="BHI98" s="142"/>
      <c r="BHJ98" s="143"/>
      <c r="BHK98" s="143"/>
      <c r="BHL98" s="142"/>
      <c r="BHM98" s="143"/>
      <c r="BHN98" s="143"/>
      <c r="BHO98" s="258"/>
      <c r="BHP98" s="257"/>
      <c r="BHQ98" s="141"/>
      <c r="BHR98" s="141"/>
      <c r="BHS98" s="141"/>
      <c r="BHT98" s="141"/>
      <c r="BHU98" s="141"/>
      <c r="BHV98" s="141"/>
      <c r="BHW98" s="141"/>
      <c r="BHX98" s="142"/>
      <c r="BHY98" s="143"/>
      <c r="BHZ98" s="143"/>
      <c r="BIA98" s="142"/>
      <c r="BIB98" s="143"/>
      <c r="BIC98" s="143"/>
      <c r="BID98" s="142"/>
      <c r="BIE98" s="143"/>
      <c r="BIF98" s="143"/>
      <c r="BIG98" s="258"/>
      <c r="BIH98" s="257"/>
      <c r="BII98" s="141"/>
      <c r="BIJ98" s="141"/>
      <c r="BIK98" s="141"/>
      <c r="BIL98" s="141"/>
      <c r="BIM98" s="141"/>
      <c r="BIN98" s="141"/>
      <c r="BIO98" s="141"/>
      <c r="BIP98" s="142"/>
      <c r="BIQ98" s="143"/>
      <c r="BIR98" s="143"/>
      <c r="BIS98" s="142"/>
      <c r="BIT98" s="143"/>
      <c r="BIU98" s="143"/>
      <c r="BIV98" s="142"/>
      <c r="BIW98" s="143"/>
      <c r="BIX98" s="143"/>
      <c r="BIY98" s="258"/>
      <c r="BIZ98" s="257"/>
      <c r="BJA98" s="141"/>
      <c r="BJB98" s="141"/>
      <c r="BJC98" s="141"/>
      <c r="BJD98" s="141"/>
      <c r="BJE98" s="141"/>
      <c r="BJF98" s="141"/>
      <c r="BJG98" s="141"/>
      <c r="BJH98" s="142"/>
      <c r="BJI98" s="143"/>
      <c r="BJJ98" s="143"/>
      <c r="BJK98" s="142"/>
      <c r="BJL98" s="143"/>
      <c r="BJM98" s="143"/>
      <c r="BJN98" s="142"/>
      <c r="BJO98" s="143"/>
      <c r="BJP98" s="143"/>
      <c r="BJQ98" s="258"/>
      <c r="BJR98" s="257"/>
      <c r="BJS98" s="141"/>
      <c r="BJT98" s="141"/>
      <c r="BJU98" s="141"/>
      <c r="BJV98" s="141"/>
      <c r="BJW98" s="141"/>
      <c r="BJX98" s="141"/>
      <c r="BJY98" s="141"/>
      <c r="BJZ98" s="142"/>
      <c r="BKA98" s="143"/>
      <c r="BKB98" s="143"/>
      <c r="BKC98" s="142"/>
      <c r="BKD98" s="143"/>
      <c r="BKE98" s="143"/>
      <c r="BKF98" s="142"/>
      <c r="BKG98" s="143"/>
      <c r="BKH98" s="143"/>
      <c r="BKI98" s="258"/>
      <c r="BKJ98" s="257"/>
      <c r="BKK98" s="141"/>
      <c r="BKL98" s="141"/>
      <c r="BKM98" s="141"/>
      <c r="BKN98" s="141"/>
      <c r="BKO98" s="141"/>
      <c r="BKP98" s="141"/>
      <c r="BKQ98" s="141"/>
      <c r="BKR98" s="142"/>
      <c r="BKS98" s="143"/>
      <c r="BKT98" s="143"/>
      <c r="BKU98" s="142"/>
      <c r="BKV98" s="143"/>
      <c r="BKW98" s="143"/>
      <c r="BKX98" s="142"/>
      <c r="BKY98" s="143"/>
      <c r="BKZ98" s="143"/>
      <c r="BLA98" s="258"/>
      <c r="BLB98" s="257"/>
      <c r="BLC98" s="141"/>
      <c r="BLD98" s="141"/>
      <c r="BLE98" s="141"/>
      <c r="BLF98" s="141"/>
      <c r="BLG98" s="141"/>
      <c r="BLH98" s="141"/>
      <c r="BLI98" s="141"/>
      <c r="BLJ98" s="142"/>
      <c r="BLK98" s="143"/>
      <c r="BLL98" s="143"/>
      <c r="BLM98" s="142"/>
      <c r="BLN98" s="143"/>
      <c r="BLO98" s="143"/>
      <c r="BLP98" s="142"/>
      <c r="BLQ98" s="143"/>
      <c r="BLR98" s="143"/>
      <c r="BLS98" s="258"/>
      <c r="BLT98" s="257"/>
      <c r="BLU98" s="141"/>
      <c r="BLV98" s="141"/>
      <c r="BLW98" s="141"/>
      <c r="BLX98" s="141"/>
      <c r="BLY98" s="141"/>
      <c r="BLZ98" s="141"/>
      <c r="BMA98" s="141"/>
      <c r="BMB98" s="142"/>
      <c r="BMC98" s="143"/>
      <c r="BMD98" s="143"/>
      <c r="BME98" s="142"/>
      <c r="BMF98" s="143"/>
      <c r="BMG98" s="143"/>
      <c r="BMH98" s="142"/>
      <c r="BMI98" s="143"/>
      <c r="BMJ98" s="143"/>
      <c r="BMK98" s="258"/>
      <c r="BML98" s="257"/>
      <c r="BMM98" s="141"/>
      <c r="BMN98" s="141"/>
      <c r="BMO98" s="141"/>
      <c r="BMP98" s="141"/>
      <c r="BMQ98" s="141"/>
      <c r="BMR98" s="141"/>
      <c r="BMS98" s="141"/>
      <c r="BMT98" s="142"/>
      <c r="BMU98" s="143"/>
      <c r="BMV98" s="143"/>
      <c r="BMW98" s="142"/>
      <c r="BMX98" s="143"/>
      <c r="BMY98" s="143"/>
      <c r="BMZ98" s="142"/>
      <c r="BNA98" s="143"/>
      <c r="BNB98" s="143"/>
      <c r="BNC98" s="258"/>
      <c r="BND98" s="257"/>
      <c r="BNE98" s="141"/>
      <c r="BNF98" s="141"/>
      <c r="BNG98" s="141"/>
      <c r="BNH98" s="141"/>
      <c r="BNI98" s="141"/>
      <c r="BNJ98" s="141"/>
      <c r="BNK98" s="141"/>
      <c r="BNL98" s="142"/>
      <c r="BNM98" s="143"/>
      <c r="BNN98" s="143"/>
      <c r="BNO98" s="142"/>
      <c r="BNP98" s="143"/>
      <c r="BNQ98" s="143"/>
      <c r="BNR98" s="142"/>
      <c r="BNS98" s="143"/>
      <c r="BNT98" s="143"/>
      <c r="BNU98" s="258"/>
      <c r="BNV98" s="257"/>
      <c r="BNW98" s="141"/>
      <c r="BNX98" s="141"/>
      <c r="BNY98" s="141"/>
      <c r="BNZ98" s="141"/>
      <c r="BOA98" s="141"/>
      <c r="BOB98" s="141"/>
      <c r="BOC98" s="141"/>
      <c r="BOD98" s="142"/>
      <c r="BOE98" s="143"/>
      <c r="BOF98" s="143"/>
      <c r="BOG98" s="142"/>
      <c r="BOH98" s="143"/>
      <c r="BOI98" s="143"/>
      <c r="BOJ98" s="142"/>
      <c r="BOK98" s="143"/>
      <c r="BOL98" s="143"/>
      <c r="BOM98" s="258"/>
      <c r="BON98" s="257"/>
      <c r="BOO98" s="141"/>
      <c r="BOP98" s="141"/>
      <c r="BOQ98" s="141"/>
      <c r="BOR98" s="141"/>
      <c r="BOS98" s="141"/>
      <c r="BOT98" s="141"/>
      <c r="BOU98" s="141"/>
      <c r="BOV98" s="142"/>
      <c r="BOW98" s="143"/>
      <c r="BOX98" s="143"/>
      <c r="BOY98" s="142"/>
      <c r="BOZ98" s="143"/>
      <c r="BPA98" s="143"/>
      <c r="BPB98" s="142"/>
      <c r="BPC98" s="143"/>
      <c r="BPD98" s="143"/>
      <c r="BPE98" s="258"/>
      <c r="BPF98" s="257"/>
      <c r="BPG98" s="141"/>
      <c r="BPH98" s="141"/>
      <c r="BPI98" s="141"/>
      <c r="BPJ98" s="141"/>
      <c r="BPK98" s="141"/>
      <c r="BPL98" s="141"/>
      <c r="BPM98" s="141"/>
      <c r="BPN98" s="142"/>
      <c r="BPO98" s="143"/>
      <c r="BPP98" s="143"/>
      <c r="BPQ98" s="142"/>
      <c r="BPR98" s="143"/>
      <c r="BPS98" s="143"/>
      <c r="BPT98" s="142"/>
      <c r="BPU98" s="143"/>
      <c r="BPV98" s="143"/>
      <c r="BPW98" s="258"/>
      <c r="BPX98" s="257"/>
      <c r="BPY98" s="141"/>
      <c r="BPZ98" s="141"/>
      <c r="BQA98" s="141"/>
      <c r="BQB98" s="141"/>
      <c r="BQC98" s="141"/>
      <c r="BQD98" s="141"/>
      <c r="BQE98" s="141"/>
      <c r="BQF98" s="142"/>
      <c r="BQG98" s="143"/>
      <c r="BQH98" s="143"/>
      <c r="BQI98" s="142"/>
      <c r="BQJ98" s="143"/>
      <c r="BQK98" s="143"/>
      <c r="BQL98" s="142"/>
      <c r="BQM98" s="143"/>
      <c r="BQN98" s="143"/>
      <c r="BQO98" s="258"/>
      <c r="BQP98" s="257"/>
      <c r="BQQ98" s="141"/>
      <c r="BQR98" s="141"/>
      <c r="BQS98" s="141"/>
      <c r="BQT98" s="141"/>
      <c r="BQU98" s="141"/>
      <c r="BQV98" s="141"/>
      <c r="BQW98" s="141"/>
      <c r="BQX98" s="142"/>
      <c r="BQY98" s="143"/>
      <c r="BQZ98" s="143"/>
      <c r="BRA98" s="142"/>
      <c r="BRB98" s="143"/>
      <c r="BRC98" s="143"/>
      <c r="BRD98" s="142"/>
      <c r="BRE98" s="143"/>
      <c r="BRF98" s="143"/>
      <c r="BRG98" s="258"/>
      <c r="BRH98" s="257"/>
      <c r="BRI98" s="141"/>
      <c r="BRJ98" s="141"/>
      <c r="BRK98" s="141"/>
      <c r="BRL98" s="141"/>
      <c r="BRM98" s="141"/>
      <c r="BRN98" s="141"/>
      <c r="BRO98" s="141"/>
      <c r="BRP98" s="142"/>
      <c r="BRQ98" s="143"/>
      <c r="BRR98" s="143"/>
      <c r="BRS98" s="142"/>
      <c r="BRT98" s="143"/>
      <c r="BRU98" s="143"/>
      <c r="BRV98" s="142"/>
      <c r="BRW98" s="143"/>
      <c r="BRX98" s="143"/>
      <c r="BRY98" s="258"/>
      <c r="BRZ98" s="257"/>
      <c r="BSA98" s="141"/>
      <c r="BSB98" s="141"/>
      <c r="BSC98" s="141"/>
      <c r="BSD98" s="141"/>
      <c r="BSE98" s="141"/>
      <c r="BSF98" s="141"/>
      <c r="BSG98" s="141"/>
      <c r="BSH98" s="142"/>
      <c r="BSI98" s="143"/>
      <c r="BSJ98" s="143"/>
      <c r="BSK98" s="142"/>
      <c r="BSL98" s="143"/>
      <c r="BSM98" s="143"/>
      <c r="BSN98" s="142"/>
      <c r="BSO98" s="143"/>
      <c r="BSP98" s="143"/>
      <c r="BSQ98" s="258"/>
      <c r="BSR98" s="257"/>
      <c r="BSS98" s="141"/>
      <c r="BST98" s="141"/>
      <c r="BSU98" s="141"/>
      <c r="BSV98" s="141"/>
      <c r="BSW98" s="141"/>
      <c r="BSX98" s="141"/>
      <c r="BSY98" s="141"/>
      <c r="BSZ98" s="142"/>
      <c r="BTA98" s="143"/>
      <c r="BTB98" s="143"/>
      <c r="BTC98" s="142"/>
      <c r="BTD98" s="143"/>
      <c r="BTE98" s="143"/>
      <c r="BTF98" s="142"/>
      <c r="BTG98" s="143"/>
      <c r="BTH98" s="143"/>
      <c r="BTI98" s="258"/>
      <c r="BTJ98" s="257"/>
      <c r="BTK98" s="141"/>
      <c r="BTL98" s="141"/>
      <c r="BTM98" s="141"/>
      <c r="BTN98" s="141"/>
      <c r="BTO98" s="141"/>
      <c r="BTP98" s="141"/>
      <c r="BTQ98" s="141"/>
      <c r="BTR98" s="142"/>
      <c r="BTS98" s="143"/>
      <c r="BTT98" s="143"/>
      <c r="BTU98" s="142"/>
      <c r="BTV98" s="143"/>
      <c r="BTW98" s="143"/>
      <c r="BTX98" s="142"/>
      <c r="BTY98" s="143"/>
      <c r="BTZ98" s="143"/>
      <c r="BUA98" s="258"/>
      <c r="BUB98" s="257"/>
      <c r="BUC98" s="141"/>
      <c r="BUD98" s="141"/>
      <c r="BUE98" s="141"/>
      <c r="BUF98" s="141"/>
      <c r="BUG98" s="141"/>
      <c r="BUH98" s="141"/>
      <c r="BUI98" s="141"/>
      <c r="BUJ98" s="142"/>
      <c r="BUK98" s="143"/>
      <c r="BUL98" s="143"/>
      <c r="BUM98" s="142"/>
      <c r="BUN98" s="143"/>
      <c r="BUO98" s="143"/>
      <c r="BUP98" s="142"/>
      <c r="BUQ98" s="143"/>
      <c r="BUR98" s="143"/>
      <c r="BUS98" s="258"/>
      <c r="BUT98" s="257"/>
      <c r="BUU98" s="141"/>
      <c r="BUV98" s="141"/>
      <c r="BUW98" s="141"/>
      <c r="BUX98" s="141"/>
      <c r="BUY98" s="141"/>
      <c r="BUZ98" s="141"/>
      <c r="BVA98" s="141"/>
      <c r="BVB98" s="142"/>
      <c r="BVC98" s="143"/>
      <c r="BVD98" s="143"/>
      <c r="BVE98" s="142"/>
      <c r="BVF98" s="143"/>
      <c r="BVG98" s="143"/>
      <c r="BVH98" s="142"/>
      <c r="BVI98" s="143"/>
      <c r="BVJ98" s="143"/>
      <c r="BVK98" s="258"/>
      <c r="BVL98" s="257"/>
      <c r="BVM98" s="141"/>
      <c r="BVN98" s="141"/>
      <c r="BVO98" s="141"/>
      <c r="BVP98" s="141"/>
      <c r="BVQ98" s="141"/>
      <c r="BVR98" s="141"/>
      <c r="BVS98" s="141"/>
      <c r="BVT98" s="142"/>
      <c r="BVU98" s="143"/>
      <c r="BVV98" s="143"/>
      <c r="BVW98" s="142"/>
      <c r="BVX98" s="143"/>
      <c r="BVY98" s="143"/>
      <c r="BVZ98" s="142"/>
      <c r="BWA98" s="143"/>
      <c r="BWB98" s="143"/>
      <c r="BWC98" s="258"/>
      <c r="BWD98" s="257"/>
      <c r="BWE98" s="141"/>
      <c r="BWF98" s="141"/>
      <c r="BWG98" s="141"/>
      <c r="BWH98" s="141"/>
      <c r="BWI98" s="141"/>
      <c r="BWJ98" s="141"/>
      <c r="BWK98" s="141"/>
      <c r="BWL98" s="142"/>
      <c r="BWM98" s="143"/>
      <c r="BWN98" s="143"/>
      <c r="BWO98" s="142"/>
      <c r="BWP98" s="143"/>
      <c r="BWQ98" s="143"/>
      <c r="BWR98" s="142"/>
      <c r="BWS98" s="143"/>
      <c r="BWT98" s="143"/>
      <c r="BWU98" s="258"/>
      <c r="BWV98" s="257"/>
      <c r="BWW98" s="141"/>
      <c r="BWX98" s="141"/>
      <c r="BWY98" s="141"/>
      <c r="BWZ98" s="141"/>
      <c r="BXA98" s="141"/>
      <c r="BXB98" s="141"/>
      <c r="BXC98" s="141"/>
      <c r="BXD98" s="142"/>
      <c r="BXE98" s="143"/>
      <c r="BXF98" s="143"/>
      <c r="BXG98" s="142"/>
      <c r="BXH98" s="143"/>
      <c r="BXI98" s="143"/>
      <c r="BXJ98" s="142"/>
      <c r="BXK98" s="143"/>
      <c r="BXL98" s="143"/>
      <c r="BXM98" s="258"/>
      <c r="BXN98" s="257"/>
      <c r="BXO98" s="141"/>
      <c r="BXP98" s="141"/>
      <c r="BXQ98" s="141"/>
      <c r="BXR98" s="141"/>
      <c r="BXS98" s="141"/>
      <c r="BXT98" s="141"/>
      <c r="BXU98" s="141"/>
      <c r="BXV98" s="142"/>
      <c r="BXW98" s="143"/>
      <c r="BXX98" s="143"/>
      <c r="BXY98" s="142"/>
      <c r="BXZ98" s="143"/>
      <c r="BYA98" s="143"/>
      <c r="BYB98" s="142"/>
      <c r="BYC98" s="143"/>
      <c r="BYD98" s="143"/>
      <c r="BYE98" s="258"/>
      <c r="BYF98" s="257"/>
      <c r="BYG98" s="141"/>
      <c r="BYH98" s="141"/>
      <c r="BYI98" s="141"/>
      <c r="BYJ98" s="141"/>
      <c r="BYK98" s="141"/>
      <c r="BYL98" s="141"/>
      <c r="BYM98" s="141"/>
      <c r="BYN98" s="142"/>
      <c r="BYO98" s="143"/>
      <c r="BYP98" s="143"/>
      <c r="BYQ98" s="142"/>
      <c r="BYR98" s="143"/>
      <c r="BYS98" s="143"/>
      <c r="BYT98" s="142"/>
      <c r="BYU98" s="143"/>
      <c r="BYV98" s="143"/>
      <c r="BYW98" s="258"/>
      <c r="BYX98" s="257"/>
      <c r="BYY98" s="141"/>
      <c r="BYZ98" s="141"/>
      <c r="BZA98" s="141"/>
      <c r="BZB98" s="141"/>
      <c r="BZC98" s="141"/>
      <c r="BZD98" s="141"/>
      <c r="BZE98" s="141"/>
      <c r="BZF98" s="142"/>
      <c r="BZG98" s="143"/>
      <c r="BZH98" s="143"/>
      <c r="BZI98" s="142"/>
      <c r="BZJ98" s="143"/>
      <c r="BZK98" s="143"/>
      <c r="BZL98" s="142"/>
      <c r="BZM98" s="143"/>
      <c r="BZN98" s="143"/>
      <c r="BZO98" s="258"/>
      <c r="BZP98" s="257"/>
      <c r="BZQ98" s="141"/>
      <c r="BZR98" s="141"/>
      <c r="BZS98" s="141"/>
      <c r="BZT98" s="141"/>
      <c r="BZU98" s="141"/>
      <c r="BZV98" s="141"/>
      <c r="BZW98" s="141"/>
      <c r="BZX98" s="142"/>
      <c r="BZY98" s="143"/>
      <c r="BZZ98" s="143"/>
      <c r="CAA98" s="142"/>
      <c r="CAB98" s="143"/>
      <c r="CAC98" s="143"/>
      <c r="CAD98" s="142"/>
      <c r="CAE98" s="143"/>
      <c r="CAF98" s="143"/>
      <c r="CAG98" s="258"/>
      <c r="CAH98" s="257"/>
      <c r="CAI98" s="141"/>
      <c r="CAJ98" s="141"/>
      <c r="CAK98" s="141"/>
      <c r="CAL98" s="141"/>
      <c r="CAM98" s="141"/>
      <c r="CAN98" s="141"/>
      <c r="CAO98" s="141"/>
      <c r="CAP98" s="142"/>
      <c r="CAQ98" s="143"/>
      <c r="CAR98" s="143"/>
      <c r="CAS98" s="142"/>
      <c r="CAT98" s="143"/>
      <c r="CAU98" s="143"/>
      <c r="CAV98" s="142"/>
      <c r="CAW98" s="143"/>
      <c r="CAX98" s="143"/>
      <c r="CAY98" s="258"/>
      <c r="CAZ98" s="257"/>
      <c r="CBA98" s="141"/>
      <c r="CBB98" s="141"/>
      <c r="CBC98" s="141"/>
      <c r="CBD98" s="141"/>
      <c r="CBE98" s="141"/>
      <c r="CBF98" s="141"/>
      <c r="CBG98" s="141"/>
      <c r="CBH98" s="142"/>
      <c r="CBI98" s="143"/>
      <c r="CBJ98" s="143"/>
      <c r="CBK98" s="142"/>
      <c r="CBL98" s="143"/>
      <c r="CBM98" s="143"/>
      <c r="CBN98" s="142"/>
      <c r="CBO98" s="143"/>
      <c r="CBP98" s="143"/>
      <c r="CBQ98" s="258"/>
      <c r="CBR98" s="257"/>
      <c r="CBS98" s="141"/>
      <c r="CBT98" s="141"/>
      <c r="CBU98" s="141"/>
      <c r="CBV98" s="141"/>
      <c r="CBW98" s="141"/>
      <c r="CBX98" s="141"/>
      <c r="CBY98" s="141"/>
      <c r="CBZ98" s="142"/>
      <c r="CCA98" s="143"/>
      <c r="CCB98" s="143"/>
      <c r="CCC98" s="142"/>
      <c r="CCD98" s="143"/>
      <c r="CCE98" s="143"/>
      <c r="CCF98" s="142"/>
      <c r="CCG98" s="143"/>
      <c r="CCH98" s="143"/>
      <c r="CCI98" s="258"/>
      <c r="CCJ98" s="257"/>
      <c r="CCK98" s="141"/>
      <c r="CCL98" s="141"/>
      <c r="CCM98" s="141"/>
      <c r="CCN98" s="141"/>
      <c r="CCO98" s="141"/>
      <c r="CCP98" s="141"/>
      <c r="CCQ98" s="141"/>
      <c r="CCR98" s="142"/>
      <c r="CCS98" s="143"/>
      <c r="CCT98" s="143"/>
      <c r="CCU98" s="142"/>
      <c r="CCV98" s="143"/>
      <c r="CCW98" s="143"/>
      <c r="CCX98" s="142"/>
      <c r="CCY98" s="143"/>
      <c r="CCZ98" s="143"/>
      <c r="CDA98" s="258"/>
      <c r="CDB98" s="257"/>
      <c r="CDC98" s="141"/>
      <c r="CDD98" s="141"/>
      <c r="CDE98" s="141"/>
      <c r="CDF98" s="141"/>
      <c r="CDG98" s="141"/>
      <c r="CDH98" s="141"/>
      <c r="CDI98" s="141"/>
      <c r="CDJ98" s="142"/>
      <c r="CDK98" s="143"/>
      <c r="CDL98" s="143"/>
      <c r="CDM98" s="142"/>
      <c r="CDN98" s="143"/>
      <c r="CDO98" s="143"/>
      <c r="CDP98" s="142"/>
      <c r="CDQ98" s="143"/>
      <c r="CDR98" s="143"/>
      <c r="CDS98" s="258"/>
      <c r="CDT98" s="257"/>
      <c r="CDU98" s="141"/>
      <c r="CDV98" s="141"/>
      <c r="CDW98" s="141"/>
      <c r="CDX98" s="141"/>
      <c r="CDY98" s="141"/>
      <c r="CDZ98" s="141"/>
      <c r="CEA98" s="141"/>
      <c r="CEB98" s="142"/>
      <c r="CEC98" s="143"/>
      <c r="CED98" s="143"/>
      <c r="CEE98" s="142"/>
      <c r="CEF98" s="143"/>
      <c r="CEG98" s="143"/>
      <c r="CEH98" s="142"/>
      <c r="CEI98" s="143"/>
      <c r="CEJ98" s="143"/>
      <c r="CEK98" s="258"/>
      <c r="CEL98" s="257"/>
      <c r="CEM98" s="141"/>
      <c r="CEN98" s="141"/>
      <c r="CEO98" s="141"/>
      <c r="CEP98" s="141"/>
      <c r="CEQ98" s="141"/>
      <c r="CER98" s="141"/>
      <c r="CES98" s="141"/>
      <c r="CET98" s="142"/>
      <c r="CEU98" s="143"/>
      <c r="CEV98" s="143"/>
      <c r="CEW98" s="142"/>
      <c r="CEX98" s="143"/>
      <c r="CEY98" s="143"/>
      <c r="CEZ98" s="142"/>
      <c r="CFA98" s="143"/>
      <c r="CFB98" s="143"/>
      <c r="CFC98" s="258"/>
      <c r="CFD98" s="257"/>
      <c r="CFE98" s="141"/>
      <c r="CFF98" s="141"/>
      <c r="CFG98" s="141"/>
      <c r="CFH98" s="141"/>
      <c r="CFI98" s="141"/>
      <c r="CFJ98" s="141"/>
      <c r="CFK98" s="141"/>
      <c r="CFL98" s="142"/>
      <c r="CFM98" s="143"/>
      <c r="CFN98" s="143"/>
      <c r="CFO98" s="142"/>
      <c r="CFP98" s="143"/>
      <c r="CFQ98" s="143"/>
      <c r="CFR98" s="142"/>
      <c r="CFS98" s="143"/>
      <c r="CFT98" s="143"/>
      <c r="CFU98" s="258"/>
      <c r="CFV98" s="257"/>
      <c r="CFW98" s="141"/>
      <c r="CFX98" s="141"/>
      <c r="CFY98" s="141"/>
      <c r="CFZ98" s="141"/>
      <c r="CGA98" s="141"/>
      <c r="CGB98" s="141"/>
      <c r="CGC98" s="141"/>
      <c r="CGD98" s="142"/>
      <c r="CGE98" s="143"/>
      <c r="CGF98" s="143"/>
      <c r="CGG98" s="142"/>
      <c r="CGH98" s="143"/>
      <c r="CGI98" s="143"/>
      <c r="CGJ98" s="142"/>
      <c r="CGK98" s="143"/>
      <c r="CGL98" s="143"/>
      <c r="CGM98" s="258"/>
      <c r="CGN98" s="257"/>
      <c r="CGO98" s="141"/>
      <c r="CGP98" s="141"/>
      <c r="CGQ98" s="141"/>
      <c r="CGR98" s="141"/>
      <c r="CGS98" s="141"/>
      <c r="CGT98" s="141"/>
      <c r="CGU98" s="141"/>
      <c r="CGV98" s="142"/>
      <c r="CGW98" s="143"/>
      <c r="CGX98" s="143"/>
      <c r="CGY98" s="142"/>
      <c r="CGZ98" s="143"/>
      <c r="CHA98" s="143"/>
      <c r="CHB98" s="142"/>
      <c r="CHC98" s="143"/>
      <c r="CHD98" s="143"/>
      <c r="CHE98" s="258"/>
      <c r="CHF98" s="257"/>
      <c r="CHG98" s="141"/>
      <c r="CHH98" s="141"/>
      <c r="CHI98" s="141"/>
      <c r="CHJ98" s="141"/>
      <c r="CHK98" s="141"/>
      <c r="CHL98" s="141"/>
      <c r="CHM98" s="141"/>
      <c r="CHN98" s="142"/>
      <c r="CHO98" s="143"/>
      <c r="CHP98" s="143"/>
      <c r="CHQ98" s="142"/>
      <c r="CHR98" s="143"/>
      <c r="CHS98" s="143"/>
      <c r="CHT98" s="142"/>
      <c r="CHU98" s="143"/>
      <c r="CHV98" s="143"/>
      <c r="CHW98" s="258"/>
      <c r="CHX98" s="257"/>
      <c r="CHY98" s="141"/>
      <c r="CHZ98" s="141"/>
      <c r="CIA98" s="141"/>
      <c r="CIB98" s="141"/>
      <c r="CIC98" s="141"/>
      <c r="CID98" s="141"/>
      <c r="CIE98" s="141"/>
      <c r="CIF98" s="142"/>
      <c r="CIG98" s="143"/>
      <c r="CIH98" s="143"/>
      <c r="CII98" s="142"/>
      <c r="CIJ98" s="143"/>
      <c r="CIK98" s="143"/>
      <c r="CIL98" s="142"/>
      <c r="CIM98" s="143"/>
      <c r="CIN98" s="143"/>
      <c r="CIO98" s="258"/>
      <c r="CIP98" s="257"/>
      <c r="CIQ98" s="141"/>
      <c r="CIR98" s="141"/>
      <c r="CIS98" s="141"/>
      <c r="CIT98" s="141"/>
      <c r="CIU98" s="141"/>
      <c r="CIV98" s="141"/>
      <c r="CIW98" s="141"/>
      <c r="CIX98" s="142"/>
      <c r="CIY98" s="143"/>
      <c r="CIZ98" s="143"/>
      <c r="CJA98" s="142"/>
      <c r="CJB98" s="143"/>
      <c r="CJC98" s="143"/>
      <c r="CJD98" s="142"/>
      <c r="CJE98" s="143"/>
      <c r="CJF98" s="143"/>
      <c r="CJG98" s="258"/>
      <c r="CJH98" s="257"/>
      <c r="CJI98" s="141"/>
      <c r="CJJ98" s="141"/>
      <c r="CJK98" s="141"/>
      <c r="CJL98" s="141"/>
      <c r="CJM98" s="141"/>
      <c r="CJN98" s="141"/>
      <c r="CJO98" s="141"/>
      <c r="CJP98" s="142"/>
      <c r="CJQ98" s="143"/>
      <c r="CJR98" s="143"/>
      <c r="CJS98" s="142"/>
      <c r="CJT98" s="143"/>
      <c r="CJU98" s="143"/>
      <c r="CJV98" s="142"/>
      <c r="CJW98" s="143"/>
      <c r="CJX98" s="143"/>
      <c r="CJY98" s="258"/>
      <c r="CJZ98" s="257"/>
      <c r="CKA98" s="141"/>
      <c r="CKB98" s="141"/>
      <c r="CKC98" s="141"/>
      <c r="CKD98" s="141"/>
      <c r="CKE98" s="141"/>
      <c r="CKF98" s="141"/>
      <c r="CKG98" s="141"/>
      <c r="CKH98" s="142"/>
      <c r="CKI98" s="143"/>
      <c r="CKJ98" s="143"/>
      <c r="CKK98" s="142"/>
      <c r="CKL98" s="143"/>
      <c r="CKM98" s="143"/>
      <c r="CKN98" s="142"/>
      <c r="CKO98" s="143"/>
      <c r="CKP98" s="143"/>
      <c r="CKQ98" s="258"/>
      <c r="CKR98" s="257"/>
      <c r="CKS98" s="141"/>
      <c r="CKT98" s="141"/>
      <c r="CKU98" s="141"/>
      <c r="CKV98" s="141"/>
      <c r="CKW98" s="141"/>
      <c r="CKX98" s="141"/>
      <c r="CKY98" s="141"/>
      <c r="CKZ98" s="142"/>
      <c r="CLA98" s="143"/>
      <c r="CLB98" s="143"/>
      <c r="CLC98" s="142"/>
      <c r="CLD98" s="143"/>
      <c r="CLE98" s="143"/>
      <c r="CLF98" s="142"/>
      <c r="CLG98" s="143"/>
      <c r="CLH98" s="143"/>
      <c r="CLI98" s="258"/>
      <c r="CLJ98" s="257"/>
      <c r="CLK98" s="141"/>
      <c r="CLL98" s="141"/>
      <c r="CLM98" s="141"/>
      <c r="CLN98" s="141"/>
      <c r="CLO98" s="141"/>
      <c r="CLP98" s="141"/>
      <c r="CLQ98" s="141"/>
      <c r="CLR98" s="142"/>
      <c r="CLS98" s="143"/>
      <c r="CLT98" s="143"/>
      <c r="CLU98" s="142"/>
      <c r="CLV98" s="143"/>
      <c r="CLW98" s="143"/>
      <c r="CLX98" s="142"/>
      <c r="CLY98" s="143"/>
      <c r="CLZ98" s="143"/>
      <c r="CMA98" s="258"/>
      <c r="CMB98" s="257"/>
      <c r="CMC98" s="141"/>
      <c r="CMD98" s="141"/>
      <c r="CME98" s="141"/>
      <c r="CMF98" s="141"/>
      <c r="CMG98" s="141"/>
      <c r="CMH98" s="141"/>
      <c r="CMI98" s="141"/>
      <c r="CMJ98" s="142"/>
      <c r="CMK98" s="143"/>
      <c r="CML98" s="143"/>
      <c r="CMM98" s="142"/>
      <c r="CMN98" s="143"/>
      <c r="CMO98" s="143"/>
      <c r="CMP98" s="142"/>
      <c r="CMQ98" s="143"/>
      <c r="CMR98" s="143"/>
      <c r="CMS98" s="258"/>
      <c r="CMT98" s="257"/>
      <c r="CMU98" s="141"/>
      <c r="CMV98" s="141"/>
      <c r="CMW98" s="141"/>
      <c r="CMX98" s="141"/>
      <c r="CMY98" s="141"/>
      <c r="CMZ98" s="141"/>
      <c r="CNA98" s="141"/>
      <c r="CNB98" s="142"/>
      <c r="CNC98" s="143"/>
      <c r="CND98" s="143"/>
      <c r="CNE98" s="142"/>
      <c r="CNF98" s="143"/>
      <c r="CNG98" s="143"/>
      <c r="CNH98" s="142"/>
      <c r="CNI98" s="143"/>
      <c r="CNJ98" s="143"/>
      <c r="CNK98" s="258"/>
      <c r="CNL98" s="257"/>
      <c r="CNM98" s="141"/>
      <c r="CNN98" s="141"/>
      <c r="CNO98" s="141"/>
      <c r="CNP98" s="141"/>
      <c r="CNQ98" s="141"/>
      <c r="CNR98" s="141"/>
      <c r="CNS98" s="141"/>
      <c r="CNT98" s="142"/>
      <c r="CNU98" s="143"/>
      <c r="CNV98" s="143"/>
      <c r="CNW98" s="142"/>
      <c r="CNX98" s="143"/>
      <c r="CNY98" s="143"/>
      <c r="CNZ98" s="142"/>
      <c r="COA98" s="143"/>
      <c r="COB98" s="143"/>
      <c r="COC98" s="258"/>
      <c r="COD98" s="257"/>
      <c r="COE98" s="141"/>
      <c r="COF98" s="141"/>
      <c r="COG98" s="141"/>
      <c r="COH98" s="141"/>
      <c r="COI98" s="141"/>
      <c r="COJ98" s="141"/>
      <c r="COK98" s="141"/>
      <c r="COL98" s="142"/>
      <c r="COM98" s="143"/>
      <c r="CON98" s="143"/>
      <c r="COO98" s="142"/>
      <c r="COP98" s="143"/>
      <c r="COQ98" s="143"/>
      <c r="COR98" s="142"/>
      <c r="COS98" s="143"/>
      <c r="COT98" s="143"/>
      <c r="COU98" s="258"/>
      <c r="COV98" s="257"/>
      <c r="COW98" s="141"/>
      <c r="COX98" s="141"/>
      <c r="COY98" s="141"/>
      <c r="COZ98" s="141"/>
      <c r="CPA98" s="141"/>
      <c r="CPB98" s="141"/>
      <c r="CPC98" s="141"/>
      <c r="CPD98" s="142"/>
      <c r="CPE98" s="143"/>
      <c r="CPF98" s="143"/>
      <c r="CPG98" s="142"/>
      <c r="CPH98" s="143"/>
      <c r="CPI98" s="143"/>
      <c r="CPJ98" s="142"/>
      <c r="CPK98" s="143"/>
      <c r="CPL98" s="143"/>
      <c r="CPM98" s="258"/>
      <c r="CPN98" s="257"/>
      <c r="CPO98" s="141"/>
      <c r="CPP98" s="141"/>
      <c r="CPQ98" s="141"/>
      <c r="CPR98" s="141"/>
      <c r="CPS98" s="141"/>
      <c r="CPT98" s="141"/>
      <c r="CPU98" s="141"/>
      <c r="CPV98" s="142"/>
      <c r="CPW98" s="143"/>
      <c r="CPX98" s="143"/>
      <c r="CPY98" s="142"/>
      <c r="CPZ98" s="143"/>
      <c r="CQA98" s="143"/>
      <c r="CQB98" s="142"/>
      <c r="CQC98" s="143"/>
      <c r="CQD98" s="143"/>
      <c r="CQE98" s="258"/>
      <c r="CQF98" s="257"/>
      <c r="CQG98" s="141"/>
      <c r="CQH98" s="141"/>
      <c r="CQI98" s="141"/>
      <c r="CQJ98" s="141"/>
      <c r="CQK98" s="141"/>
      <c r="CQL98" s="141"/>
      <c r="CQM98" s="141"/>
      <c r="CQN98" s="142"/>
      <c r="CQO98" s="143"/>
      <c r="CQP98" s="143"/>
      <c r="CQQ98" s="142"/>
      <c r="CQR98" s="143"/>
      <c r="CQS98" s="143"/>
      <c r="CQT98" s="142"/>
      <c r="CQU98" s="143"/>
      <c r="CQV98" s="143"/>
      <c r="CQW98" s="258"/>
      <c r="CQX98" s="257"/>
      <c r="CQY98" s="141"/>
      <c r="CQZ98" s="141"/>
      <c r="CRA98" s="141"/>
      <c r="CRB98" s="141"/>
      <c r="CRC98" s="141"/>
      <c r="CRD98" s="141"/>
      <c r="CRE98" s="141"/>
      <c r="CRF98" s="142"/>
      <c r="CRG98" s="143"/>
      <c r="CRH98" s="143"/>
      <c r="CRI98" s="142"/>
      <c r="CRJ98" s="143"/>
      <c r="CRK98" s="143"/>
      <c r="CRL98" s="142"/>
      <c r="CRM98" s="143"/>
      <c r="CRN98" s="143"/>
      <c r="CRO98" s="258"/>
      <c r="CRP98" s="257"/>
      <c r="CRQ98" s="141"/>
      <c r="CRR98" s="141"/>
      <c r="CRS98" s="141"/>
      <c r="CRT98" s="141"/>
      <c r="CRU98" s="141"/>
      <c r="CRV98" s="141"/>
      <c r="CRW98" s="141"/>
      <c r="CRX98" s="142"/>
      <c r="CRY98" s="143"/>
      <c r="CRZ98" s="143"/>
      <c r="CSA98" s="142"/>
      <c r="CSB98" s="143"/>
      <c r="CSC98" s="143"/>
      <c r="CSD98" s="142"/>
      <c r="CSE98" s="143"/>
      <c r="CSF98" s="143"/>
      <c r="CSG98" s="258"/>
      <c r="CSH98" s="257"/>
      <c r="CSI98" s="141"/>
      <c r="CSJ98" s="141"/>
      <c r="CSK98" s="141"/>
      <c r="CSL98" s="141"/>
      <c r="CSM98" s="141"/>
      <c r="CSN98" s="141"/>
      <c r="CSO98" s="141"/>
      <c r="CSP98" s="142"/>
      <c r="CSQ98" s="143"/>
      <c r="CSR98" s="143"/>
      <c r="CSS98" s="142"/>
      <c r="CST98" s="143"/>
      <c r="CSU98" s="143"/>
      <c r="CSV98" s="142"/>
      <c r="CSW98" s="143"/>
      <c r="CSX98" s="143"/>
      <c r="CSY98" s="258"/>
      <c r="CSZ98" s="257"/>
      <c r="CTA98" s="141"/>
      <c r="CTB98" s="141"/>
      <c r="CTC98" s="141"/>
      <c r="CTD98" s="141"/>
      <c r="CTE98" s="141"/>
      <c r="CTF98" s="141"/>
      <c r="CTG98" s="141"/>
      <c r="CTH98" s="142"/>
      <c r="CTI98" s="143"/>
      <c r="CTJ98" s="143"/>
      <c r="CTK98" s="142"/>
      <c r="CTL98" s="143"/>
      <c r="CTM98" s="143"/>
      <c r="CTN98" s="142"/>
      <c r="CTO98" s="143"/>
      <c r="CTP98" s="143"/>
      <c r="CTQ98" s="258"/>
      <c r="CTR98" s="257"/>
      <c r="CTS98" s="141"/>
      <c r="CTT98" s="141"/>
      <c r="CTU98" s="141"/>
      <c r="CTV98" s="141"/>
      <c r="CTW98" s="141"/>
      <c r="CTX98" s="141"/>
      <c r="CTY98" s="141"/>
      <c r="CTZ98" s="142"/>
      <c r="CUA98" s="143"/>
      <c r="CUB98" s="143"/>
      <c r="CUC98" s="142"/>
      <c r="CUD98" s="143"/>
      <c r="CUE98" s="143"/>
      <c r="CUF98" s="142"/>
      <c r="CUG98" s="143"/>
      <c r="CUH98" s="143"/>
      <c r="CUI98" s="258"/>
      <c r="CUJ98" s="257"/>
      <c r="CUK98" s="141"/>
      <c r="CUL98" s="141"/>
      <c r="CUM98" s="141"/>
      <c r="CUN98" s="141"/>
      <c r="CUO98" s="141"/>
      <c r="CUP98" s="141"/>
      <c r="CUQ98" s="141"/>
      <c r="CUR98" s="142"/>
      <c r="CUS98" s="143"/>
      <c r="CUT98" s="143"/>
      <c r="CUU98" s="142"/>
      <c r="CUV98" s="143"/>
      <c r="CUW98" s="143"/>
      <c r="CUX98" s="142"/>
      <c r="CUY98" s="143"/>
      <c r="CUZ98" s="143"/>
      <c r="CVA98" s="258"/>
      <c r="CVB98" s="257"/>
      <c r="CVC98" s="141"/>
      <c r="CVD98" s="141"/>
      <c r="CVE98" s="141"/>
      <c r="CVF98" s="141"/>
      <c r="CVG98" s="141"/>
      <c r="CVH98" s="141"/>
      <c r="CVI98" s="141"/>
      <c r="CVJ98" s="142"/>
      <c r="CVK98" s="143"/>
      <c r="CVL98" s="143"/>
      <c r="CVM98" s="142"/>
      <c r="CVN98" s="143"/>
      <c r="CVO98" s="143"/>
      <c r="CVP98" s="142"/>
      <c r="CVQ98" s="143"/>
      <c r="CVR98" s="143"/>
      <c r="CVS98" s="258"/>
      <c r="CVT98" s="257"/>
      <c r="CVU98" s="141"/>
      <c r="CVV98" s="141"/>
      <c r="CVW98" s="141"/>
      <c r="CVX98" s="141"/>
      <c r="CVY98" s="141"/>
      <c r="CVZ98" s="141"/>
      <c r="CWA98" s="141"/>
      <c r="CWB98" s="142"/>
      <c r="CWC98" s="143"/>
      <c r="CWD98" s="143"/>
      <c r="CWE98" s="142"/>
      <c r="CWF98" s="143"/>
      <c r="CWG98" s="143"/>
      <c r="CWH98" s="142"/>
      <c r="CWI98" s="143"/>
      <c r="CWJ98" s="143"/>
      <c r="CWK98" s="258"/>
      <c r="CWL98" s="257"/>
      <c r="CWM98" s="141"/>
      <c r="CWN98" s="141"/>
      <c r="CWO98" s="141"/>
      <c r="CWP98" s="141"/>
      <c r="CWQ98" s="141"/>
      <c r="CWR98" s="141"/>
      <c r="CWS98" s="141"/>
      <c r="CWT98" s="142"/>
      <c r="CWU98" s="143"/>
      <c r="CWV98" s="143"/>
      <c r="CWW98" s="142"/>
      <c r="CWX98" s="143"/>
      <c r="CWY98" s="143"/>
      <c r="CWZ98" s="142"/>
      <c r="CXA98" s="143"/>
      <c r="CXB98" s="143"/>
      <c r="CXC98" s="258"/>
      <c r="CXD98" s="257"/>
      <c r="CXE98" s="141"/>
      <c r="CXF98" s="141"/>
      <c r="CXG98" s="141"/>
      <c r="CXH98" s="141"/>
      <c r="CXI98" s="141"/>
      <c r="CXJ98" s="141"/>
      <c r="CXK98" s="141"/>
      <c r="CXL98" s="142"/>
      <c r="CXM98" s="143"/>
      <c r="CXN98" s="143"/>
      <c r="CXO98" s="142"/>
      <c r="CXP98" s="143"/>
      <c r="CXQ98" s="143"/>
      <c r="CXR98" s="142"/>
      <c r="CXS98" s="143"/>
      <c r="CXT98" s="143"/>
      <c r="CXU98" s="258"/>
      <c r="CXV98" s="257"/>
      <c r="CXW98" s="141"/>
      <c r="CXX98" s="141"/>
      <c r="CXY98" s="141"/>
      <c r="CXZ98" s="141"/>
      <c r="CYA98" s="141"/>
      <c r="CYB98" s="141"/>
      <c r="CYC98" s="141"/>
      <c r="CYD98" s="142"/>
      <c r="CYE98" s="143"/>
      <c r="CYF98" s="143"/>
      <c r="CYG98" s="142"/>
      <c r="CYH98" s="143"/>
      <c r="CYI98" s="143"/>
      <c r="CYJ98" s="142"/>
      <c r="CYK98" s="143"/>
      <c r="CYL98" s="143"/>
      <c r="CYM98" s="258"/>
      <c r="CYN98" s="257"/>
      <c r="CYO98" s="141"/>
      <c r="CYP98" s="141"/>
      <c r="CYQ98" s="141"/>
      <c r="CYR98" s="141"/>
      <c r="CYS98" s="141"/>
      <c r="CYT98" s="141"/>
      <c r="CYU98" s="141"/>
      <c r="CYV98" s="142"/>
      <c r="CYW98" s="143"/>
      <c r="CYX98" s="143"/>
      <c r="CYY98" s="142"/>
      <c r="CYZ98" s="143"/>
      <c r="CZA98" s="143"/>
      <c r="CZB98" s="142"/>
      <c r="CZC98" s="143"/>
      <c r="CZD98" s="143"/>
      <c r="CZE98" s="258"/>
      <c r="CZF98" s="257"/>
      <c r="CZG98" s="141"/>
      <c r="CZH98" s="141"/>
      <c r="CZI98" s="141"/>
      <c r="CZJ98" s="141"/>
      <c r="CZK98" s="141"/>
      <c r="CZL98" s="141"/>
      <c r="CZM98" s="141"/>
      <c r="CZN98" s="142"/>
      <c r="CZO98" s="143"/>
      <c r="CZP98" s="143"/>
      <c r="CZQ98" s="142"/>
      <c r="CZR98" s="143"/>
      <c r="CZS98" s="143"/>
      <c r="CZT98" s="142"/>
      <c r="CZU98" s="143"/>
      <c r="CZV98" s="143"/>
      <c r="CZW98" s="258"/>
      <c r="CZX98" s="257"/>
      <c r="CZY98" s="141"/>
      <c r="CZZ98" s="141"/>
      <c r="DAA98" s="141"/>
      <c r="DAB98" s="141"/>
      <c r="DAC98" s="141"/>
      <c r="DAD98" s="141"/>
      <c r="DAE98" s="141"/>
      <c r="DAF98" s="142"/>
      <c r="DAG98" s="143"/>
      <c r="DAH98" s="143"/>
      <c r="DAI98" s="142"/>
      <c r="DAJ98" s="143"/>
      <c r="DAK98" s="143"/>
      <c r="DAL98" s="142"/>
      <c r="DAM98" s="143"/>
      <c r="DAN98" s="143"/>
      <c r="DAO98" s="258"/>
      <c r="DAP98" s="257"/>
      <c r="DAQ98" s="141"/>
      <c r="DAR98" s="141"/>
      <c r="DAS98" s="141"/>
      <c r="DAT98" s="141"/>
      <c r="DAU98" s="141"/>
      <c r="DAV98" s="141"/>
      <c r="DAW98" s="141"/>
      <c r="DAX98" s="142"/>
      <c r="DAY98" s="143"/>
      <c r="DAZ98" s="143"/>
      <c r="DBA98" s="142"/>
      <c r="DBB98" s="143"/>
      <c r="DBC98" s="143"/>
      <c r="DBD98" s="142"/>
      <c r="DBE98" s="143"/>
      <c r="DBF98" s="143"/>
      <c r="DBG98" s="258"/>
      <c r="DBH98" s="257"/>
      <c r="DBI98" s="141"/>
      <c r="DBJ98" s="141"/>
      <c r="DBK98" s="141"/>
      <c r="DBL98" s="141"/>
      <c r="DBM98" s="141"/>
      <c r="DBN98" s="141"/>
      <c r="DBO98" s="141"/>
      <c r="DBP98" s="142"/>
      <c r="DBQ98" s="143"/>
      <c r="DBR98" s="143"/>
      <c r="DBS98" s="142"/>
      <c r="DBT98" s="143"/>
      <c r="DBU98" s="143"/>
      <c r="DBV98" s="142"/>
      <c r="DBW98" s="143"/>
      <c r="DBX98" s="143"/>
      <c r="DBY98" s="258"/>
      <c r="DBZ98" s="257"/>
      <c r="DCA98" s="141"/>
      <c r="DCB98" s="141"/>
      <c r="DCC98" s="141"/>
      <c r="DCD98" s="141"/>
      <c r="DCE98" s="141"/>
      <c r="DCF98" s="141"/>
      <c r="DCG98" s="141"/>
      <c r="DCH98" s="142"/>
      <c r="DCI98" s="143"/>
      <c r="DCJ98" s="143"/>
      <c r="DCK98" s="142"/>
      <c r="DCL98" s="143"/>
      <c r="DCM98" s="143"/>
      <c r="DCN98" s="142"/>
      <c r="DCO98" s="143"/>
      <c r="DCP98" s="143"/>
      <c r="DCQ98" s="258"/>
      <c r="DCR98" s="257"/>
      <c r="DCS98" s="141"/>
      <c r="DCT98" s="141"/>
      <c r="DCU98" s="141"/>
      <c r="DCV98" s="141"/>
      <c r="DCW98" s="141"/>
      <c r="DCX98" s="141"/>
      <c r="DCY98" s="141"/>
      <c r="DCZ98" s="142"/>
      <c r="DDA98" s="143"/>
      <c r="DDB98" s="143"/>
      <c r="DDC98" s="142"/>
      <c r="DDD98" s="143"/>
      <c r="DDE98" s="143"/>
      <c r="DDF98" s="142"/>
      <c r="DDG98" s="143"/>
      <c r="DDH98" s="143"/>
      <c r="DDI98" s="258"/>
      <c r="DDJ98" s="257"/>
      <c r="DDK98" s="141"/>
      <c r="DDL98" s="141"/>
      <c r="DDM98" s="141"/>
      <c r="DDN98" s="141"/>
      <c r="DDO98" s="141"/>
      <c r="DDP98" s="141"/>
      <c r="DDQ98" s="141"/>
      <c r="DDR98" s="142"/>
      <c r="DDS98" s="143"/>
      <c r="DDT98" s="143"/>
      <c r="DDU98" s="142"/>
      <c r="DDV98" s="143"/>
      <c r="DDW98" s="143"/>
      <c r="DDX98" s="142"/>
      <c r="DDY98" s="143"/>
      <c r="DDZ98" s="143"/>
      <c r="DEA98" s="258"/>
      <c r="DEB98" s="257"/>
      <c r="DEC98" s="141"/>
      <c r="DED98" s="141"/>
      <c r="DEE98" s="141"/>
      <c r="DEF98" s="141"/>
      <c r="DEG98" s="141"/>
      <c r="DEH98" s="141"/>
      <c r="DEI98" s="141"/>
      <c r="DEJ98" s="142"/>
      <c r="DEK98" s="143"/>
      <c r="DEL98" s="143"/>
      <c r="DEM98" s="142"/>
      <c r="DEN98" s="143"/>
      <c r="DEO98" s="143"/>
      <c r="DEP98" s="142"/>
      <c r="DEQ98" s="143"/>
      <c r="DER98" s="143"/>
      <c r="DES98" s="258"/>
      <c r="DET98" s="257"/>
      <c r="DEU98" s="141"/>
      <c r="DEV98" s="141"/>
      <c r="DEW98" s="141"/>
      <c r="DEX98" s="141"/>
      <c r="DEY98" s="141"/>
      <c r="DEZ98" s="141"/>
      <c r="DFA98" s="141"/>
      <c r="DFB98" s="142"/>
      <c r="DFC98" s="143"/>
      <c r="DFD98" s="143"/>
      <c r="DFE98" s="142"/>
      <c r="DFF98" s="143"/>
      <c r="DFG98" s="143"/>
      <c r="DFH98" s="142"/>
      <c r="DFI98" s="143"/>
      <c r="DFJ98" s="143"/>
      <c r="DFK98" s="258"/>
      <c r="DFL98" s="257"/>
      <c r="DFM98" s="141"/>
      <c r="DFN98" s="141"/>
      <c r="DFO98" s="141"/>
      <c r="DFP98" s="141"/>
      <c r="DFQ98" s="141"/>
      <c r="DFR98" s="141"/>
      <c r="DFS98" s="141"/>
      <c r="DFT98" s="142"/>
      <c r="DFU98" s="143"/>
      <c r="DFV98" s="143"/>
      <c r="DFW98" s="142"/>
      <c r="DFX98" s="143"/>
      <c r="DFY98" s="143"/>
      <c r="DFZ98" s="142"/>
      <c r="DGA98" s="143"/>
      <c r="DGB98" s="143"/>
      <c r="DGC98" s="258"/>
      <c r="DGD98" s="257"/>
      <c r="DGE98" s="141"/>
      <c r="DGF98" s="141"/>
      <c r="DGG98" s="141"/>
      <c r="DGH98" s="141"/>
      <c r="DGI98" s="141"/>
      <c r="DGJ98" s="141"/>
      <c r="DGK98" s="141"/>
      <c r="DGL98" s="142"/>
      <c r="DGM98" s="143"/>
      <c r="DGN98" s="143"/>
      <c r="DGO98" s="142"/>
      <c r="DGP98" s="143"/>
      <c r="DGQ98" s="143"/>
      <c r="DGR98" s="142"/>
      <c r="DGS98" s="143"/>
      <c r="DGT98" s="143"/>
      <c r="DGU98" s="258"/>
      <c r="DGV98" s="257"/>
      <c r="DGW98" s="141"/>
      <c r="DGX98" s="141"/>
      <c r="DGY98" s="141"/>
      <c r="DGZ98" s="141"/>
      <c r="DHA98" s="141"/>
      <c r="DHB98" s="141"/>
      <c r="DHC98" s="141"/>
      <c r="DHD98" s="142"/>
      <c r="DHE98" s="143"/>
      <c r="DHF98" s="143"/>
      <c r="DHG98" s="142"/>
      <c r="DHH98" s="143"/>
      <c r="DHI98" s="143"/>
      <c r="DHJ98" s="142"/>
      <c r="DHK98" s="143"/>
      <c r="DHL98" s="143"/>
      <c r="DHM98" s="258"/>
      <c r="DHN98" s="257"/>
      <c r="DHO98" s="141"/>
      <c r="DHP98" s="141"/>
      <c r="DHQ98" s="141"/>
      <c r="DHR98" s="141"/>
      <c r="DHS98" s="141"/>
      <c r="DHT98" s="141"/>
      <c r="DHU98" s="141"/>
      <c r="DHV98" s="142"/>
      <c r="DHW98" s="143"/>
      <c r="DHX98" s="143"/>
      <c r="DHY98" s="142"/>
      <c r="DHZ98" s="143"/>
      <c r="DIA98" s="143"/>
      <c r="DIB98" s="142"/>
      <c r="DIC98" s="143"/>
      <c r="DID98" s="143"/>
      <c r="DIE98" s="258"/>
      <c r="DIF98" s="257"/>
      <c r="DIG98" s="141"/>
      <c r="DIH98" s="141"/>
      <c r="DII98" s="141"/>
      <c r="DIJ98" s="141"/>
      <c r="DIK98" s="141"/>
      <c r="DIL98" s="141"/>
      <c r="DIM98" s="141"/>
      <c r="DIN98" s="142"/>
      <c r="DIO98" s="143"/>
      <c r="DIP98" s="143"/>
      <c r="DIQ98" s="142"/>
      <c r="DIR98" s="143"/>
      <c r="DIS98" s="143"/>
      <c r="DIT98" s="142"/>
      <c r="DIU98" s="143"/>
      <c r="DIV98" s="143"/>
      <c r="DIW98" s="258"/>
      <c r="DIX98" s="257"/>
      <c r="DIY98" s="141"/>
      <c r="DIZ98" s="141"/>
      <c r="DJA98" s="141"/>
      <c r="DJB98" s="141"/>
      <c r="DJC98" s="141"/>
      <c r="DJD98" s="141"/>
      <c r="DJE98" s="141"/>
      <c r="DJF98" s="142"/>
      <c r="DJG98" s="143"/>
      <c r="DJH98" s="143"/>
      <c r="DJI98" s="142"/>
      <c r="DJJ98" s="143"/>
      <c r="DJK98" s="143"/>
      <c r="DJL98" s="142"/>
      <c r="DJM98" s="143"/>
      <c r="DJN98" s="143"/>
      <c r="DJO98" s="258"/>
      <c r="DJP98" s="257"/>
      <c r="DJQ98" s="141"/>
      <c r="DJR98" s="141"/>
      <c r="DJS98" s="141"/>
      <c r="DJT98" s="141"/>
      <c r="DJU98" s="141"/>
      <c r="DJV98" s="141"/>
      <c r="DJW98" s="141"/>
      <c r="DJX98" s="142"/>
      <c r="DJY98" s="143"/>
      <c r="DJZ98" s="143"/>
      <c r="DKA98" s="142"/>
      <c r="DKB98" s="143"/>
      <c r="DKC98" s="143"/>
      <c r="DKD98" s="142"/>
      <c r="DKE98" s="143"/>
      <c r="DKF98" s="143"/>
      <c r="DKG98" s="258"/>
      <c r="DKH98" s="257"/>
      <c r="DKI98" s="141"/>
      <c r="DKJ98" s="141"/>
      <c r="DKK98" s="141"/>
      <c r="DKL98" s="141"/>
      <c r="DKM98" s="141"/>
      <c r="DKN98" s="141"/>
      <c r="DKO98" s="141"/>
      <c r="DKP98" s="142"/>
      <c r="DKQ98" s="143"/>
      <c r="DKR98" s="143"/>
      <c r="DKS98" s="142"/>
      <c r="DKT98" s="143"/>
      <c r="DKU98" s="143"/>
      <c r="DKV98" s="142"/>
      <c r="DKW98" s="143"/>
      <c r="DKX98" s="143"/>
      <c r="DKY98" s="258"/>
      <c r="DKZ98" s="257"/>
      <c r="DLA98" s="141"/>
      <c r="DLB98" s="141"/>
      <c r="DLC98" s="141"/>
      <c r="DLD98" s="141"/>
      <c r="DLE98" s="141"/>
      <c r="DLF98" s="141"/>
      <c r="DLG98" s="141"/>
      <c r="DLH98" s="142"/>
      <c r="DLI98" s="143"/>
      <c r="DLJ98" s="143"/>
      <c r="DLK98" s="142"/>
      <c r="DLL98" s="143"/>
      <c r="DLM98" s="143"/>
      <c r="DLN98" s="142"/>
      <c r="DLO98" s="143"/>
      <c r="DLP98" s="143"/>
      <c r="DLQ98" s="258"/>
      <c r="DLR98" s="257"/>
      <c r="DLS98" s="141"/>
      <c r="DLT98" s="141"/>
      <c r="DLU98" s="141"/>
      <c r="DLV98" s="141"/>
      <c r="DLW98" s="141"/>
      <c r="DLX98" s="141"/>
      <c r="DLY98" s="141"/>
      <c r="DLZ98" s="142"/>
      <c r="DMA98" s="143"/>
      <c r="DMB98" s="143"/>
      <c r="DMC98" s="142"/>
      <c r="DMD98" s="143"/>
      <c r="DME98" s="143"/>
      <c r="DMF98" s="142"/>
      <c r="DMG98" s="143"/>
      <c r="DMH98" s="143"/>
      <c r="DMI98" s="258"/>
      <c r="DMJ98" s="257"/>
      <c r="DMK98" s="141"/>
      <c r="DML98" s="141"/>
      <c r="DMM98" s="141"/>
      <c r="DMN98" s="141"/>
      <c r="DMO98" s="141"/>
      <c r="DMP98" s="141"/>
      <c r="DMQ98" s="141"/>
      <c r="DMR98" s="142"/>
      <c r="DMS98" s="143"/>
      <c r="DMT98" s="143"/>
      <c r="DMU98" s="142"/>
      <c r="DMV98" s="143"/>
      <c r="DMW98" s="143"/>
      <c r="DMX98" s="142"/>
      <c r="DMY98" s="143"/>
      <c r="DMZ98" s="143"/>
      <c r="DNA98" s="258"/>
      <c r="DNB98" s="257"/>
      <c r="DNC98" s="141"/>
      <c r="DND98" s="141"/>
      <c r="DNE98" s="141"/>
      <c r="DNF98" s="141"/>
      <c r="DNG98" s="141"/>
      <c r="DNH98" s="141"/>
      <c r="DNI98" s="141"/>
      <c r="DNJ98" s="142"/>
      <c r="DNK98" s="143"/>
      <c r="DNL98" s="143"/>
      <c r="DNM98" s="142"/>
      <c r="DNN98" s="143"/>
      <c r="DNO98" s="143"/>
      <c r="DNP98" s="142"/>
      <c r="DNQ98" s="143"/>
      <c r="DNR98" s="143"/>
      <c r="DNS98" s="258"/>
      <c r="DNT98" s="257"/>
      <c r="DNU98" s="141"/>
      <c r="DNV98" s="141"/>
      <c r="DNW98" s="141"/>
      <c r="DNX98" s="141"/>
      <c r="DNY98" s="141"/>
      <c r="DNZ98" s="141"/>
      <c r="DOA98" s="141"/>
      <c r="DOB98" s="142"/>
      <c r="DOC98" s="143"/>
      <c r="DOD98" s="143"/>
      <c r="DOE98" s="142"/>
      <c r="DOF98" s="143"/>
      <c r="DOG98" s="143"/>
      <c r="DOH98" s="142"/>
      <c r="DOI98" s="143"/>
      <c r="DOJ98" s="143"/>
      <c r="DOK98" s="258"/>
      <c r="DOL98" s="257"/>
      <c r="DOM98" s="141"/>
      <c r="DON98" s="141"/>
      <c r="DOO98" s="141"/>
      <c r="DOP98" s="141"/>
      <c r="DOQ98" s="141"/>
      <c r="DOR98" s="141"/>
      <c r="DOS98" s="141"/>
      <c r="DOT98" s="142"/>
      <c r="DOU98" s="143"/>
      <c r="DOV98" s="143"/>
      <c r="DOW98" s="142"/>
      <c r="DOX98" s="143"/>
      <c r="DOY98" s="143"/>
      <c r="DOZ98" s="142"/>
      <c r="DPA98" s="143"/>
      <c r="DPB98" s="143"/>
      <c r="DPC98" s="258"/>
      <c r="DPD98" s="257"/>
      <c r="DPE98" s="141"/>
      <c r="DPF98" s="141"/>
      <c r="DPG98" s="141"/>
      <c r="DPH98" s="141"/>
      <c r="DPI98" s="141"/>
      <c r="DPJ98" s="141"/>
      <c r="DPK98" s="141"/>
      <c r="DPL98" s="142"/>
      <c r="DPM98" s="143"/>
      <c r="DPN98" s="143"/>
      <c r="DPO98" s="142"/>
      <c r="DPP98" s="143"/>
      <c r="DPQ98" s="143"/>
      <c r="DPR98" s="142"/>
      <c r="DPS98" s="143"/>
      <c r="DPT98" s="143"/>
      <c r="DPU98" s="258"/>
      <c r="DPV98" s="257"/>
      <c r="DPW98" s="141"/>
      <c r="DPX98" s="141"/>
      <c r="DPY98" s="141"/>
      <c r="DPZ98" s="141"/>
      <c r="DQA98" s="141"/>
      <c r="DQB98" s="141"/>
      <c r="DQC98" s="141"/>
      <c r="DQD98" s="142"/>
      <c r="DQE98" s="143"/>
      <c r="DQF98" s="143"/>
      <c r="DQG98" s="142"/>
      <c r="DQH98" s="143"/>
      <c r="DQI98" s="143"/>
      <c r="DQJ98" s="142"/>
      <c r="DQK98" s="143"/>
      <c r="DQL98" s="143"/>
      <c r="DQM98" s="258"/>
      <c r="DQN98" s="257"/>
      <c r="DQO98" s="141"/>
      <c r="DQP98" s="141"/>
      <c r="DQQ98" s="141"/>
      <c r="DQR98" s="141"/>
      <c r="DQS98" s="141"/>
      <c r="DQT98" s="141"/>
      <c r="DQU98" s="141"/>
      <c r="DQV98" s="142"/>
      <c r="DQW98" s="143"/>
      <c r="DQX98" s="143"/>
      <c r="DQY98" s="142"/>
      <c r="DQZ98" s="143"/>
      <c r="DRA98" s="143"/>
      <c r="DRB98" s="142"/>
      <c r="DRC98" s="143"/>
      <c r="DRD98" s="143"/>
      <c r="DRE98" s="258"/>
      <c r="DRF98" s="257"/>
      <c r="DRG98" s="141"/>
      <c r="DRH98" s="141"/>
      <c r="DRI98" s="141"/>
      <c r="DRJ98" s="141"/>
      <c r="DRK98" s="141"/>
      <c r="DRL98" s="141"/>
      <c r="DRM98" s="141"/>
      <c r="DRN98" s="142"/>
      <c r="DRO98" s="143"/>
      <c r="DRP98" s="143"/>
      <c r="DRQ98" s="142"/>
      <c r="DRR98" s="143"/>
      <c r="DRS98" s="143"/>
      <c r="DRT98" s="142"/>
      <c r="DRU98" s="143"/>
      <c r="DRV98" s="143"/>
      <c r="DRW98" s="258"/>
      <c r="DRX98" s="257"/>
      <c r="DRY98" s="141"/>
      <c r="DRZ98" s="141"/>
      <c r="DSA98" s="141"/>
      <c r="DSB98" s="141"/>
      <c r="DSC98" s="141"/>
      <c r="DSD98" s="141"/>
      <c r="DSE98" s="141"/>
      <c r="DSF98" s="142"/>
      <c r="DSG98" s="143"/>
      <c r="DSH98" s="143"/>
      <c r="DSI98" s="142"/>
      <c r="DSJ98" s="143"/>
      <c r="DSK98" s="143"/>
      <c r="DSL98" s="142"/>
      <c r="DSM98" s="143"/>
      <c r="DSN98" s="143"/>
      <c r="DSO98" s="258"/>
      <c r="DSP98" s="257"/>
      <c r="DSQ98" s="141"/>
      <c r="DSR98" s="141"/>
      <c r="DSS98" s="141"/>
      <c r="DST98" s="141"/>
      <c r="DSU98" s="141"/>
      <c r="DSV98" s="141"/>
      <c r="DSW98" s="141"/>
      <c r="DSX98" s="142"/>
      <c r="DSY98" s="143"/>
      <c r="DSZ98" s="143"/>
      <c r="DTA98" s="142"/>
      <c r="DTB98" s="143"/>
      <c r="DTC98" s="143"/>
      <c r="DTD98" s="142"/>
      <c r="DTE98" s="143"/>
      <c r="DTF98" s="143"/>
      <c r="DTG98" s="258"/>
      <c r="DTH98" s="257"/>
      <c r="DTI98" s="141"/>
      <c r="DTJ98" s="141"/>
      <c r="DTK98" s="141"/>
      <c r="DTL98" s="141"/>
      <c r="DTM98" s="141"/>
      <c r="DTN98" s="141"/>
      <c r="DTO98" s="141"/>
      <c r="DTP98" s="142"/>
      <c r="DTQ98" s="143"/>
      <c r="DTR98" s="143"/>
      <c r="DTS98" s="142"/>
      <c r="DTT98" s="143"/>
      <c r="DTU98" s="143"/>
      <c r="DTV98" s="142"/>
      <c r="DTW98" s="143"/>
      <c r="DTX98" s="143"/>
      <c r="DTY98" s="258"/>
      <c r="DTZ98" s="257"/>
      <c r="DUA98" s="141"/>
      <c r="DUB98" s="141"/>
      <c r="DUC98" s="141"/>
      <c r="DUD98" s="141"/>
      <c r="DUE98" s="141"/>
      <c r="DUF98" s="141"/>
      <c r="DUG98" s="141"/>
      <c r="DUH98" s="142"/>
      <c r="DUI98" s="143"/>
      <c r="DUJ98" s="143"/>
      <c r="DUK98" s="142"/>
      <c r="DUL98" s="143"/>
      <c r="DUM98" s="143"/>
      <c r="DUN98" s="142"/>
      <c r="DUO98" s="143"/>
      <c r="DUP98" s="143"/>
      <c r="DUQ98" s="258"/>
      <c r="DUR98" s="257"/>
      <c r="DUS98" s="141"/>
      <c r="DUT98" s="141"/>
      <c r="DUU98" s="141"/>
      <c r="DUV98" s="141"/>
      <c r="DUW98" s="141"/>
      <c r="DUX98" s="141"/>
      <c r="DUY98" s="141"/>
      <c r="DUZ98" s="142"/>
      <c r="DVA98" s="143"/>
      <c r="DVB98" s="143"/>
      <c r="DVC98" s="142"/>
      <c r="DVD98" s="143"/>
      <c r="DVE98" s="143"/>
      <c r="DVF98" s="142"/>
      <c r="DVG98" s="143"/>
      <c r="DVH98" s="143"/>
      <c r="DVI98" s="258"/>
      <c r="DVJ98" s="257"/>
      <c r="DVK98" s="141"/>
      <c r="DVL98" s="141"/>
      <c r="DVM98" s="141"/>
      <c r="DVN98" s="141"/>
      <c r="DVO98" s="141"/>
      <c r="DVP98" s="141"/>
      <c r="DVQ98" s="141"/>
      <c r="DVR98" s="142"/>
      <c r="DVS98" s="143"/>
      <c r="DVT98" s="143"/>
      <c r="DVU98" s="142"/>
      <c r="DVV98" s="143"/>
      <c r="DVW98" s="143"/>
      <c r="DVX98" s="142"/>
      <c r="DVY98" s="143"/>
      <c r="DVZ98" s="143"/>
      <c r="DWA98" s="258"/>
      <c r="DWB98" s="257"/>
      <c r="DWC98" s="141"/>
      <c r="DWD98" s="141"/>
      <c r="DWE98" s="141"/>
      <c r="DWF98" s="141"/>
      <c r="DWG98" s="141"/>
      <c r="DWH98" s="141"/>
      <c r="DWI98" s="141"/>
      <c r="DWJ98" s="142"/>
      <c r="DWK98" s="143"/>
      <c r="DWL98" s="143"/>
      <c r="DWM98" s="142"/>
      <c r="DWN98" s="143"/>
      <c r="DWO98" s="143"/>
      <c r="DWP98" s="142"/>
      <c r="DWQ98" s="143"/>
      <c r="DWR98" s="143"/>
      <c r="DWS98" s="258"/>
      <c r="DWT98" s="257"/>
      <c r="DWU98" s="141"/>
      <c r="DWV98" s="141"/>
      <c r="DWW98" s="141"/>
      <c r="DWX98" s="141"/>
      <c r="DWY98" s="141"/>
      <c r="DWZ98" s="141"/>
      <c r="DXA98" s="141"/>
      <c r="DXB98" s="142"/>
      <c r="DXC98" s="143"/>
      <c r="DXD98" s="143"/>
      <c r="DXE98" s="142"/>
      <c r="DXF98" s="143"/>
      <c r="DXG98" s="143"/>
      <c r="DXH98" s="142"/>
      <c r="DXI98" s="143"/>
      <c r="DXJ98" s="143"/>
      <c r="DXK98" s="258"/>
      <c r="DXL98" s="257"/>
      <c r="DXM98" s="141"/>
      <c r="DXN98" s="141"/>
      <c r="DXO98" s="141"/>
      <c r="DXP98" s="141"/>
      <c r="DXQ98" s="141"/>
      <c r="DXR98" s="141"/>
      <c r="DXS98" s="141"/>
      <c r="DXT98" s="142"/>
      <c r="DXU98" s="143"/>
      <c r="DXV98" s="143"/>
      <c r="DXW98" s="142"/>
      <c r="DXX98" s="143"/>
      <c r="DXY98" s="143"/>
      <c r="DXZ98" s="142"/>
      <c r="DYA98" s="143"/>
      <c r="DYB98" s="143"/>
      <c r="DYC98" s="258"/>
      <c r="DYD98" s="257"/>
      <c r="DYE98" s="141"/>
      <c r="DYF98" s="141"/>
      <c r="DYG98" s="141"/>
      <c r="DYH98" s="141"/>
      <c r="DYI98" s="141"/>
      <c r="DYJ98" s="141"/>
      <c r="DYK98" s="141"/>
      <c r="DYL98" s="142"/>
      <c r="DYM98" s="143"/>
      <c r="DYN98" s="143"/>
      <c r="DYO98" s="142"/>
      <c r="DYP98" s="143"/>
      <c r="DYQ98" s="143"/>
      <c r="DYR98" s="142"/>
      <c r="DYS98" s="143"/>
      <c r="DYT98" s="143"/>
      <c r="DYU98" s="258"/>
      <c r="DYV98" s="257"/>
      <c r="DYW98" s="141"/>
      <c r="DYX98" s="141"/>
      <c r="DYY98" s="141"/>
      <c r="DYZ98" s="141"/>
      <c r="DZA98" s="141"/>
      <c r="DZB98" s="141"/>
      <c r="DZC98" s="141"/>
      <c r="DZD98" s="142"/>
      <c r="DZE98" s="143"/>
      <c r="DZF98" s="143"/>
      <c r="DZG98" s="142"/>
      <c r="DZH98" s="143"/>
      <c r="DZI98" s="143"/>
      <c r="DZJ98" s="142"/>
      <c r="DZK98" s="143"/>
      <c r="DZL98" s="143"/>
      <c r="DZM98" s="258"/>
      <c r="DZN98" s="257"/>
      <c r="DZO98" s="141"/>
      <c r="DZP98" s="141"/>
      <c r="DZQ98" s="141"/>
      <c r="DZR98" s="141"/>
      <c r="DZS98" s="141"/>
      <c r="DZT98" s="141"/>
      <c r="DZU98" s="141"/>
      <c r="DZV98" s="142"/>
      <c r="DZW98" s="143"/>
      <c r="DZX98" s="143"/>
      <c r="DZY98" s="142"/>
      <c r="DZZ98" s="143"/>
      <c r="EAA98" s="143"/>
      <c r="EAB98" s="142"/>
      <c r="EAC98" s="143"/>
      <c r="EAD98" s="143"/>
      <c r="EAE98" s="258"/>
      <c r="EAF98" s="257"/>
      <c r="EAG98" s="141"/>
      <c r="EAH98" s="141"/>
      <c r="EAI98" s="141"/>
      <c r="EAJ98" s="141"/>
      <c r="EAK98" s="141"/>
      <c r="EAL98" s="141"/>
      <c r="EAM98" s="141"/>
      <c r="EAN98" s="142"/>
      <c r="EAO98" s="143"/>
      <c r="EAP98" s="143"/>
      <c r="EAQ98" s="142"/>
      <c r="EAR98" s="143"/>
      <c r="EAS98" s="143"/>
      <c r="EAT98" s="142"/>
      <c r="EAU98" s="143"/>
      <c r="EAV98" s="143"/>
      <c r="EAW98" s="258"/>
      <c r="EAX98" s="257"/>
      <c r="EAY98" s="141"/>
      <c r="EAZ98" s="141"/>
      <c r="EBA98" s="141"/>
      <c r="EBB98" s="141"/>
      <c r="EBC98" s="141"/>
      <c r="EBD98" s="141"/>
      <c r="EBE98" s="141"/>
      <c r="EBF98" s="142"/>
      <c r="EBG98" s="143"/>
      <c r="EBH98" s="143"/>
      <c r="EBI98" s="142"/>
      <c r="EBJ98" s="143"/>
      <c r="EBK98" s="143"/>
      <c r="EBL98" s="142"/>
      <c r="EBM98" s="143"/>
      <c r="EBN98" s="143"/>
      <c r="EBO98" s="258"/>
      <c r="EBP98" s="257"/>
      <c r="EBQ98" s="141"/>
      <c r="EBR98" s="141"/>
      <c r="EBS98" s="141"/>
      <c r="EBT98" s="141"/>
      <c r="EBU98" s="141"/>
      <c r="EBV98" s="141"/>
      <c r="EBW98" s="141"/>
      <c r="EBX98" s="142"/>
      <c r="EBY98" s="143"/>
      <c r="EBZ98" s="143"/>
      <c r="ECA98" s="142"/>
      <c r="ECB98" s="143"/>
      <c r="ECC98" s="143"/>
      <c r="ECD98" s="142"/>
      <c r="ECE98" s="143"/>
      <c r="ECF98" s="143"/>
      <c r="ECG98" s="258"/>
      <c r="ECH98" s="257"/>
      <c r="ECI98" s="141"/>
      <c r="ECJ98" s="141"/>
      <c r="ECK98" s="141"/>
      <c r="ECL98" s="141"/>
      <c r="ECM98" s="141"/>
      <c r="ECN98" s="141"/>
      <c r="ECO98" s="141"/>
      <c r="ECP98" s="142"/>
      <c r="ECQ98" s="143"/>
      <c r="ECR98" s="143"/>
      <c r="ECS98" s="142"/>
      <c r="ECT98" s="143"/>
      <c r="ECU98" s="143"/>
      <c r="ECV98" s="142"/>
      <c r="ECW98" s="143"/>
      <c r="ECX98" s="143"/>
      <c r="ECY98" s="258"/>
      <c r="ECZ98" s="257"/>
      <c r="EDA98" s="141"/>
      <c r="EDB98" s="141"/>
      <c r="EDC98" s="141"/>
      <c r="EDD98" s="141"/>
      <c r="EDE98" s="141"/>
      <c r="EDF98" s="141"/>
      <c r="EDG98" s="141"/>
      <c r="EDH98" s="142"/>
      <c r="EDI98" s="143"/>
      <c r="EDJ98" s="143"/>
      <c r="EDK98" s="142"/>
      <c r="EDL98" s="143"/>
      <c r="EDM98" s="143"/>
      <c r="EDN98" s="142"/>
      <c r="EDO98" s="143"/>
      <c r="EDP98" s="143"/>
      <c r="EDQ98" s="258"/>
      <c r="EDR98" s="257"/>
      <c r="EDS98" s="141"/>
      <c r="EDT98" s="141"/>
      <c r="EDU98" s="141"/>
      <c r="EDV98" s="141"/>
      <c r="EDW98" s="141"/>
      <c r="EDX98" s="141"/>
      <c r="EDY98" s="141"/>
      <c r="EDZ98" s="142"/>
      <c r="EEA98" s="143"/>
      <c r="EEB98" s="143"/>
      <c r="EEC98" s="142"/>
      <c r="EED98" s="143"/>
      <c r="EEE98" s="143"/>
      <c r="EEF98" s="142"/>
      <c r="EEG98" s="143"/>
      <c r="EEH98" s="143"/>
      <c r="EEI98" s="258"/>
      <c r="EEJ98" s="257"/>
      <c r="EEK98" s="141"/>
      <c r="EEL98" s="141"/>
      <c r="EEM98" s="141"/>
      <c r="EEN98" s="141"/>
      <c r="EEO98" s="141"/>
      <c r="EEP98" s="141"/>
      <c r="EEQ98" s="141"/>
      <c r="EER98" s="142"/>
      <c r="EES98" s="143"/>
      <c r="EET98" s="143"/>
      <c r="EEU98" s="142"/>
      <c r="EEV98" s="143"/>
      <c r="EEW98" s="143"/>
      <c r="EEX98" s="142"/>
      <c r="EEY98" s="143"/>
      <c r="EEZ98" s="143"/>
      <c r="EFA98" s="258"/>
      <c r="EFB98" s="257"/>
      <c r="EFC98" s="141"/>
      <c r="EFD98" s="141"/>
      <c r="EFE98" s="141"/>
      <c r="EFF98" s="141"/>
      <c r="EFG98" s="141"/>
      <c r="EFH98" s="141"/>
      <c r="EFI98" s="141"/>
      <c r="EFJ98" s="142"/>
      <c r="EFK98" s="143"/>
      <c r="EFL98" s="143"/>
      <c r="EFM98" s="142"/>
      <c r="EFN98" s="143"/>
      <c r="EFO98" s="143"/>
      <c r="EFP98" s="142"/>
      <c r="EFQ98" s="143"/>
      <c r="EFR98" s="143"/>
      <c r="EFS98" s="258"/>
      <c r="EFT98" s="257"/>
      <c r="EFU98" s="141"/>
      <c r="EFV98" s="141"/>
      <c r="EFW98" s="141"/>
      <c r="EFX98" s="141"/>
      <c r="EFY98" s="141"/>
      <c r="EFZ98" s="141"/>
      <c r="EGA98" s="141"/>
      <c r="EGB98" s="142"/>
      <c r="EGC98" s="143"/>
      <c r="EGD98" s="143"/>
      <c r="EGE98" s="142"/>
      <c r="EGF98" s="143"/>
      <c r="EGG98" s="143"/>
      <c r="EGH98" s="142"/>
      <c r="EGI98" s="143"/>
      <c r="EGJ98" s="143"/>
      <c r="EGK98" s="258"/>
      <c r="EGL98" s="257"/>
      <c r="EGM98" s="141"/>
      <c r="EGN98" s="141"/>
      <c r="EGO98" s="141"/>
      <c r="EGP98" s="141"/>
      <c r="EGQ98" s="141"/>
      <c r="EGR98" s="141"/>
      <c r="EGS98" s="141"/>
      <c r="EGT98" s="142"/>
      <c r="EGU98" s="143"/>
      <c r="EGV98" s="143"/>
      <c r="EGW98" s="142"/>
      <c r="EGX98" s="143"/>
      <c r="EGY98" s="143"/>
      <c r="EGZ98" s="142"/>
      <c r="EHA98" s="143"/>
      <c r="EHB98" s="143"/>
      <c r="EHC98" s="258"/>
      <c r="EHD98" s="257"/>
      <c r="EHE98" s="141"/>
      <c r="EHF98" s="141"/>
      <c r="EHG98" s="141"/>
      <c r="EHH98" s="141"/>
      <c r="EHI98" s="141"/>
      <c r="EHJ98" s="141"/>
      <c r="EHK98" s="141"/>
      <c r="EHL98" s="142"/>
      <c r="EHM98" s="143"/>
      <c r="EHN98" s="143"/>
      <c r="EHO98" s="142"/>
      <c r="EHP98" s="143"/>
      <c r="EHQ98" s="143"/>
      <c r="EHR98" s="142"/>
      <c r="EHS98" s="143"/>
      <c r="EHT98" s="143"/>
      <c r="EHU98" s="258"/>
      <c r="EHV98" s="257"/>
      <c r="EHW98" s="141"/>
      <c r="EHX98" s="141"/>
      <c r="EHY98" s="141"/>
      <c r="EHZ98" s="141"/>
      <c r="EIA98" s="141"/>
      <c r="EIB98" s="141"/>
      <c r="EIC98" s="141"/>
      <c r="EID98" s="142"/>
      <c r="EIE98" s="143"/>
      <c r="EIF98" s="143"/>
      <c r="EIG98" s="142"/>
      <c r="EIH98" s="143"/>
      <c r="EII98" s="143"/>
      <c r="EIJ98" s="142"/>
      <c r="EIK98" s="143"/>
      <c r="EIL98" s="143"/>
      <c r="EIM98" s="258"/>
      <c r="EIN98" s="257"/>
      <c r="EIO98" s="141"/>
      <c r="EIP98" s="141"/>
      <c r="EIQ98" s="141"/>
      <c r="EIR98" s="141"/>
      <c r="EIS98" s="141"/>
      <c r="EIT98" s="141"/>
      <c r="EIU98" s="141"/>
      <c r="EIV98" s="142"/>
      <c r="EIW98" s="143"/>
      <c r="EIX98" s="143"/>
      <c r="EIY98" s="142"/>
      <c r="EIZ98" s="143"/>
      <c r="EJA98" s="143"/>
      <c r="EJB98" s="142"/>
      <c r="EJC98" s="143"/>
      <c r="EJD98" s="143"/>
      <c r="EJE98" s="258"/>
      <c r="EJF98" s="257"/>
      <c r="EJG98" s="141"/>
      <c r="EJH98" s="141"/>
      <c r="EJI98" s="141"/>
      <c r="EJJ98" s="141"/>
      <c r="EJK98" s="141"/>
      <c r="EJL98" s="141"/>
      <c r="EJM98" s="141"/>
      <c r="EJN98" s="142"/>
      <c r="EJO98" s="143"/>
      <c r="EJP98" s="143"/>
      <c r="EJQ98" s="142"/>
      <c r="EJR98" s="143"/>
      <c r="EJS98" s="143"/>
      <c r="EJT98" s="142"/>
      <c r="EJU98" s="143"/>
      <c r="EJV98" s="143"/>
      <c r="EJW98" s="258"/>
      <c r="EJX98" s="257"/>
      <c r="EJY98" s="141"/>
      <c r="EJZ98" s="141"/>
      <c r="EKA98" s="141"/>
      <c r="EKB98" s="141"/>
      <c r="EKC98" s="141"/>
      <c r="EKD98" s="141"/>
      <c r="EKE98" s="141"/>
      <c r="EKF98" s="142"/>
      <c r="EKG98" s="143"/>
      <c r="EKH98" s="143"/>
      <c r="EKI98" s="142"/>
      <c r="EKJ98" s="143"/>
      <c r="EKK98" s="143"/>
      <c r="EKL98" s="142"/>
      <c r="EKM98" s="143"/>
      <c r="EKN98" s="143"/>
      <c r="EKO98" s="258"/>
      <c r="EKP98" s="257"/>
      <c r="EKQ98" s="141"/>
      <c r="EKR98" s="141"/>
      <c r="EKS98" s="141"/>
      <c r="EKT98" s="141"/>
      <c r="EKU98" s="141"/>
      <c r="EKV98" s="141"/>
      <c r="EKW98" s="141"/>
      <c r="EKX98" s="142"/>
      <c r="EKY98" s="143"/>
      <c r="EKZ98" s="143"/>
      <c r="ELA98" s="142"/>
      <c r="ELB98" s="143"/>
      <c r="ELC98" s="143"/>
      <c r="ELD98" s="142"/>
      <c r="ELE98" s="143"/>
      <c r="ELF98" s="143"/>
      <c r="ELG98" s="258"/>
      <c r="ELH98" s="257"/>
      <c r="ELI98" s="141"/>
      <c r="ELJ98" s="141"/>
      <c r="ELK98" s="141"/>
      <c r="ELL98" s="141"/>
      <c r="ELM98" s="141"/>
      <c r="ELN98" s="141"/>
      <c r="ELO98" s="141"/>
      <c r="ELP98" s="142"/>
      <c r="ELQ98" s="143"/>
      <c r="ELR98" s="143"/>
      <c r="ELS98" s="142"/>
      <c r="ELT98" s="143"/>
      <c r="ELU98" s="143"/>
      <c r="ELV98" s="142"/>
      <c r="ELW98" s="143"/>
      <c r="ELX98" s="143"/>
      <c r="ELY98" s="258"/>
      <c r="ELZ98" s="257"/>
      <c r="EMA98" s="141"/>
      <c r="EMB98" s="141"/>
      <c r="EMC98" s="141"/>
      <c r="EMD98" s="141"/>
      <c r="EME98" s="141"/>
      <c r="EMF98" s="141"/>
      <c r="EMG98" s="141"/>
      <c r="EMH98" s="142"/>
      <c r="EMI98" s="143"/>
      <c r="EMJ98" s="143"/>
      <c r="EMK98" s="142"/>
      <c r="EML98" s="143"/>
      <c r="EMM98" s="143"/>
      <c r="EMN98" s="142"/>
      <c r="EMO98" s="143"/>
      <c r="EMP98" s="143"/>
      <c r="EMQ98" s="258"/>
      <c r="EMR98" s="257"/>
      <c r="EMS98" s="141"/>
      <c r="EMT98" s="141"/>
      <c r="EMU98" s="141"/>
      <c r="EMV98" s="141"/>
      <c r="EMW98" s="141"/>
      <c r="EMX98" s="141"/>
      <c r="EMY98" s="141"/>
      <c r="EMZ98" s="142"/>
      <c r="ENA98" s="143"/>
      <c r="ENB98" s="143"/>
      <c r="ENC98" s="142"/>
      <c r="END98" s="143"/>
      <c r="ENE98" s="143"/>
      <c r="ENF98" s="142"/>
      <c r="ENG98" s="143"/>
      <c r="ENH98" s="143"/>
      <c r="ENI98" s="258"/>
      <c r="ENJ98" s="257"/>
      <c r="ENK98" s="141"/>
      <c r="ENL98" s="141"/>
      <c r="ENM98" s="141"/>
      <c r="ENN98" s="141"/>
      <c r="ENO98" s="141"/>
      <c r="ENP98" s="141"/>
      <c r="ENQ98" s="141"/>
      <c r="ENR98" s="142"/>
      <c r="ENS98" s="143"/>
      <c r="ENT98" s="143"/>
      <c r="ENU98" s="142"/>
      <c r="ENV98" s="143"/>
      <c r="ENW98" s="143"/>
      <c r="ENX98" s="142"/>
      <c r="ENY98" s="143"/>
      <c r="ENZ98" s="143"/>
      <c r="EOA98" s="258"/>
      <c r="EOB98" s="257"/>
      <c r="EOC98" s="141"/>
      <c r="EOD98" s="141"/>
      <c r="EOE98" s="141"/>
      <c r="EOF98" s="141"/>
      <c r="EOG98" s="141"/>
      <c r="EOH98" s="141"/>
      <c r="EOI98" s="141"/>
      <c r="EOJ98" s="142"/>
      <c r="EOK98" s="143"/>
      <c r="EOL98" s="143"/>
      <c r="EOM98" s="142"/>
      <c r="EON98" s="143"/>
      <c r="EOO98" s="143"/>
      <c r="EOP98" s="142"/>
      <c r="EOQ98" s="143"/>
      <c r="EOR98" s="143"/>
      <c r="EOS98" s="258"/>
      <c r="EOT98" s="257"/>
      <c r="EOU98" s="141"/>
      <c r="EOV98" s="141"/>
      <c r="EOW98" s="141"/>
      <c r="EOX98" s="141"/>
      <c r="EOY98" s="141"/>
      <c r="EOZ98" s="141"/>
      <c r="EPA98" s="141"/>
      <c r="EPB98" s="142"/>
      <c r="EPC98" s="143"/>
      <c r="EPD98" s="143"/>
      <c r="EPE98" s="142"/>
      <c r="EPF98" s="143"/>
      <c r="EPG98" s="143"/>
      <c r="EPH98" s="142"/>
      <c r="EPI98" s="143"/>
      <c r="EPJ98" s="143"/>
      <c r="EPK98" s="258"/>
      <c r="EPL98" s="257"/>
      <c r="EPM98" s="141"/>
      <c r="EPN98" s="141"/>
      <c r="EPO98" s="141"/>
      <c r="EPP98" s="141"/>
      <c r="EPQ98" s="141"/>
      <c r="EPR98" s="141"/>
      <c r="EPS98" s="141"/>
      <c r="EPT98" s="142"/>
      <c r="EPU98" s="143"/>
      <c r="EPV98" s="143"/>
      <c r="EPW98" s="142"/>
      <c r="EPX98" s="143"/>
      <c r="EPY98" s="143"/>
      <c r="EPZ98" s="142"/>
      <c r="EQA98" s="143"/>
      <c r="EQB98" s="143"/>
      <c r="EQC98" s="258"/>
      <c r="EQD98" s="257"/>
      <c r="EQE98" s="141"/>
      <c r="EQF98" s="141"/>
      <c r="EQG98" s="141"/>
      <c r="EQH98" s="141"/>
      <c r="EQI98" s="141"/>
      <c r="EQJ98" s="141"/>
      <c r="EQK98" s="141"/>
      <c r="EQL98" s="142"/>
      <c r="EQM98" s="143"/>
      <c r="EQN98" s="143"/>
      <c r="EQO98" s="142"/>
      <c r="EQP98" s="143"/>
      <c r="EQQ98" s="143"/>
      <c r="EQR98" s="142"/>
      <c r="EQS98" s="143"/>
      <c r="EQT98" s="143"/>
      <c r="EQU98" s="258"/>
      <c r="EQV98" s="257"/>
      <c r="EQW98" s="141"/>
      <c r="EQX98" s="141"/>
      <c r="EQY98" s="141"/>
      <c r="EQZ98" s="141"/>
      <c r="ERA98" s="141"/>
      <c r="ERB98" s="141"/>
      <c r="ERC98" s="141"/>
      <c r="ERD98" s="142"/>
      <c r="ERE98" s="143"/>
      <c r="ERF98" s="143"/>
      <c r="ERG98" s="142"/>
      <c r="ERH98" s="143"/>
      <c r="ERI98" s="143"/>
      <c r="ERJ98" s="142"/>
      <c r="ERK98" s="143"/>
      <c r="ERL98" s="143"/>
      <c r="ERM98" s="258"/>
      <c r="ERN98" s="257"/>
      <c r="ERO98" s="141"/>
      <c r="ERP98" s="141"/>
      <c r="ERQ98" s="141"/>
      <c r="ERR98" s="141"/>
      <c r="ERS98" s="141"/>
      <c r="ERT98" s="141"/>
      <c r="ERU98" s="141"/>
      <c r="ERV98" s="142"/>
      <c r="ERW98" s="143"/>
      <c r="ERX98" s="143"/>
      <c r="ERY98" s="142"/>
      <c r="ERZ98" s="143"/>
      <c r="ESA98" s="143"/>
      <c r="ESB98" s="142"/>
      <c r="ESC98" s="143"/>
      <c r="ESD98" s="143"/>
      <c r="ESE98" s="258"/>
      <c r="ESF98" s="257"/>
      <c r="ESG98" s="141"/>
      <c r="ESH98" s="141"/>
      <c r="ESI98" s="141"/>
      <c r="ESJ98" s="141"/>
      <c r="ESK98" s="141"/>
      <c r="ESL98" s="141"/>
      <c r="ESM98" s="141"/>
      <c r="ESN98" s="142"/>
      <c r="ESO98" s="143"/>
      <c r="ESP98" s="143"/>
      <c r="ESQ98" s="142"/>
      <c r="ESR98" s="143"/>
      <c r="ESS98" s="143"/>
      <c r="EST98" s="142"/>
      <c r="ESU98" s="143"/>
      <c r="ESV98" s="143"/>
      <c r="ESW98" s="258"/>
      <c r="ESX98" s="257"/>
      <c r="ESY98" s="141"/>
      <c r="ESZ98" s="141"/>
      <c r="ETA98" s="141"/>
      <c r="ETB98" s="141"/>
      <c r="ETC98" s="141"/>
      <c r="ETD98" s="141"/>
      <c r="ETE98" s="141"/>
      <c r="ETF98" s="142"/>
      <c r="ETG98" s="143"/>
      <c r="ETH98" s="143"/>
      <c r="ETI98" s="142"/>
      <c r="ETJ98" s="143"/>
      <c r="ETK98" s="143"/>
      <c r="ETL98" s="142"/>
      <c r="ETM98" s="143"/>
      <c r="ETN98" s="143"/>
      <c r="ETO98" s="258"/>
      <c r="ETP98" s="257"/>
      <c r="ETQ98" s="141"/>
      <c r="ETR98" s="141"/>
      <c r="ETS98" s="141"/>
      <c r="ETT98" s="141"/>
      <c r="ETU98" s="141"/>
      <c r="ETV98" s="141"/>
      <c r="ETW98" s="141"/>
      <c r="ETX98" s="142"/>
      <c r="ETY98" s="143"/>
      <c r="ETZ98" s="143"/>
      <c r="EUA98" s="142"/>
      <c r="EUB98" s="143"/>
      <c r="EUC98" s="143"/>
      <c r="EUD98" s="142"/>
      <c r="EUE98" s="143"/>
      <c r="EUF98" s="143"/>
      <c r="EUG98" s="258"/>
      <c r="EUH98" s="257"/>
      <c r="EUI98" s="141"/>
      <c r="EUJ98" s="141"/>
      <c r="EUK98" s="141"/>
      <c r="EUL98" s="141"/>
      <c r="EUM98" s="141"/>
      <c r="EUN98" s="141"/>
      <c r="EUO98" s="141"/>
      <c r="EUP98" s="142"/>
      <c r="EUQ98" s="143"/>
      <c r="EUR98" s="143"/>
      <c r="EUS98" s="142"/>
      <c r="EUT98" s="143"/>
      <c r="EUU98" s="143"/>
      <c r="EUV98" s="142"/>
      <c r="EUW98" s="143"/>
      <c r="EUX98" s="143"/>
      <c r="EUY98" s="258"/>
      <c r="EUZ98" s="257"/>
      <c r="EVA98" s="141"/>
      <c r="EVB98" s="141"/>
      <c r="EVC98" s="141"/>
      <c r="EVD98" s="141"/>
      <c r="EVE98" s="141"/>
      <c r="EVF98" s="141"/>
      <c r="EVG98" s="141"/>
      <c r="EVH98" s="142"/>
      <c r="EVI98" s="143"/>
      <c r="EVJ98" s="143"/>
      <c r="EVK98" s="142"/>
      <c r="EVL98" s="143"/>
      <c r="EVM98" s="143"/>
      <c r="EVN98" s="142"/>
      <c r="EVO98" s="143"/>
      <c r="EVP98" s="143"/>
      <c r="EVQ98" s="258"/>
      <c r="EVR98" s="257"/>
      <c r="EVS98" s="141"/>
      <c r="EVT98" s="141"/>
      <c r="EVU98" s="141"/>
      <c r="EVV98" s="141"/>
      <c r="EVW98" s="141"/>
      <c r="EVX98" s="141"/>
      <c r="EVY98" s="141"/>
      <c r="EVZ98" s="142"/>
      <c r="EWA98" s="143"/>
      <c r="EWB98" s="143"/>
      <c r="EWC98" s="142"/>
      <c r="EWD98" s="143"/>
      <c r="EWE98" s="143"/>
      <c r="EWF98" s="142"/>
      <c r="EWG98" s="143"/>
      <c r="EWH98" s="143"/>
      <c r="EWI98" s="258"/>
      <c r="EWJ98" s="257"/>
      <c r="EWK98" s="141"/>
      <c r="EWL98" s="141"/>
      <c r="EWM98" s="141"/>
      <c r="EWN98" s="141"/>
      <c r="EWO98" s="141"/>
      <c r="EWP98" s="141"/>
      <c r="EWQ98" s="141"/>
      <c r="EWR98" s="142"/>
      <c r="EWS98" s="143"/>
      <c r="EWT98" s="143"/>
      <c r="EWU98" s="142"/>
      <c r="EWV98" s="143"/>
      <c r="EWW98" s="143"/>
      <c r="EWX98" s="142"/>
      <c r="EWY98" s="143"/>
      <c r="EWZ98" s="143"/>
      <c r="EXA98" s="258"/>
      <c r="EXB98" s="257"/>
      <c r="EXC98" s="141"/>
      <c r="EXD98" s="141"/>
      <c r="EXE98" s="141"/>
      <c r="EXF98" s="141"/>
      <c r="EXG98" s="141"/>
      <c r="EXH98" s="141"/>
      <c r="EXI98" s="141"/>
      <c r="EXJ98" s="142"/>
      <c r="EXK98" s="143"/>
      <c r="EXL98" s="143"/>
      <c r="EXM98" s="142"/>
      <c r="EXN98" s="143"/>
      <c r="EXO98" s="143"/>
      <c r="EXP98" s="142"/>
      <c r="EXQ98" s="143"/>
      <c r="EXR98" s="143"/>
      <c r="EXS98" s="258"/>
      <c r="EXT98" s="257"/>
      <c r="EXU98" s="141"/>
      <c r="EXV98" s="141"/>
      <c r="EXW98" s="141"/>
      <c r="EXX98" s="141"/>
      <c r="EXY98" s="141"/>
      <c r="EXZ98" s="141"/>
      <c r="EYA98" s="141"/>
      <c r="EYB98" s="142"/>
      <c r="EYC98" s="143"/>
      <c r="EYD98" s="143"/>
      <c r="EYE98" s="142"/>
      <c r="EYF98" s="143"/>
      <c r="EYG98" s="143"/>
      <c r="EYH98" s="142"/>
      <c r="EYI98" s="143"/>
      <c r="EYJ98" s="143"/>
      <c r="EYK98" s="258"/>
      <c r="EYL98" s="257"/>
      <c r="EYM98" s="141"/>
      <c r="EYN98" s="141"/>
      <c r="EYO98" s="141"/>
      <c r="EYP98" s="141"/>
      <c r="EYQ98" s="141"/>
      <c r="EYR98" s="141"/>
      <c r="EYS98" s="141"/>
      <c r="EYT98" s="142"/>
      <c r="EYU98" s="143"/>
      <c r="EYV98" s="143"/>
      <c r="EYW98" s="142"/>
      <c r="EYX98" s="143"/>
      <c r="EYY98" s="143"/>
      <c r="EYZ98" s="142"/>
      <c r="EZA98" s="143"/>
      <c r="EZB98" s="143"/>
      <c r="EZC98" s="258"/>
      <c r="EZD98" s="257"/>
      <c r="EZE98" s="141"/>
      <c r="EZF98" s="141"/>
      <c r="EZG98" s="141"/>
      <c r="EZH98" s="141"/>
      <c r="EZI98" s="141"/>
      <c r="EZJ98" s="141"/>
      <c r="EZK98" s="141"/>
      <c r="EZL98" s="142"/>
      <c r="EZM98" s="143"/>
      <c r="EZN98" s="143"/>
      <c r="EZO98" s="142"/>
      <c r="EZP98" s="143"/>
      <c r="EZQ98" s="143"/>
      <c r="EZR98" s="142"/>
      <c r="EZS98" s="143"/>
      <c r="EZT98" s="143"/>
      <c r="EZU98" s="258"/>
      <c r="EZV98" s="257"/>
      <c r="EZW98" s="141"/>
      <c r="EZX98" s="141"/>
      <c r="EZY98" s="141"/>
      <c r="EZZ98" s="141"/>
      <c r="FAA98" s="141"/>
      <c r="FAB98" s="141"/>
      <c r="FAC98" s="141"/>
      <c r="FAD98" s="142"/>
      <c r="FAE98" s="143"/>
      <c r="FAF98" s="143"/>
      <c r="FAG98" s="142"/>
      <c r="FAH98" s="143"/>
      <c r="FAI98" s="143"/>
      <c r="FAJ98" s="142"/>
      <c r="FAK98" s="143"/>
      <c r="FAL98" s="143"/>
      <c r="FAM98" s="258"/>
      <c r="FAN98" s="257"/>
      <c r="FAO98" s="141"/>
      <c r="FAP98" s="141"/>
      <c r="FAQ98" s="141"/>
      <c r="FAR98" s="141"/>
      <c r="FAS98" s="141"/>
      <c r="FAT98" s="141"/>
      <c r="FAU98" s="141"/>
      <c r="FAV98" s="142"/>
      <c r="FAW98" s="143"/>
      <c r="FAX98" s="143"/>
      <c r="FAY98" s="142"/>
      <c r="FAZ98" s="143"/>
      <c r="FBA98" s="143"/>
      <c r="FBB98" s="142"/>
      <c r="FBC98" s="143"/>
      <c r="FBD98" s="143"/>
      <c r="FBE98" s="258"/>
      <c r="FBF98" s="257"/>
      <c r="FBG98" s="141"/>
      <c r="FBH98" s="141"/>
      <c r="FBI98" s="141"/>
      <c r="FBJ98" s="141"/>
      <c r="FBK98" s="141"/>
      <c r="FBL98" s="141"/>
      <c r="FBM98" s="141"/>
      <c r="FBN98" s="142"/>
      <c r="FBO98" s="143"/>
      <c r="FBP98" s="143"/>
      <c r="FBQ98" s="142"/>
      <c r="FBR98" s="143"/>
      <c r="FBS98" s="143"/>
      <c r="FBT98" s="142"/>
      <c r="FBU98" s="143"/>
      <c r="FBV98" s="143"/>
      <c r="FBW98" s="258"/>
      <c r="FBX98" s="257"/>
      <c r="FBY98" s="141"/>
      <c r="FBZ98" s="141"/>
      <c r="FCA98" s="141"/>
      <c r="FCB98" s="141"/>
      <c r="FCC98" s="141"/>
      <c r="FCD98" s="141"/>
      <c r="FCE98" s="141"/>
      <c r="FCF98" s="142"/>
      <c r="FCG98" s="143"/>
      <c r="FCH98" s="143"/>
      <c r="FCI98" s="142"/>
      <c r="FCJ98" s="143"/>
      <c r="FCK98" s="143"/>
      <c r="FCL98" s="142"/>
      <c r="FCM98" s="143"/>
      <c r="FCN98" s="143"/>
      <c r="FCO98" s="258"/>
      <c r="FCP98" s="257"/>
      <c r="FCQ98" s="141"/>
      <c r="FCR98" s="141"/>
      <c r="FCS98" s="141"/>
      <c r="FCT98" s="141"/>
      <c r="FCU98" s="141"/>
      <c r="FCV98" s="141"/>
      <c r="FCW98" s="141"/>
      <c r="FCX98" s="142"/>
      <c r="FCY98" s="143"/>
      <c r="FCZ98" s="143"/>
      <c r="FDA98" s="142"/>
      <c r="FDB98" s="143"/>
      <c r="FDC98" s="143"/>
      <c r="FDD98" s="142"/>
      <c r="FDE98" s="143"/>
      <c r="FDF98" s="143"/>
      <c r="FDG98" s="258"/>
      <c r="FDH98" s="257"/>
      <c r="FDI98" s="141"/>
      <c r="FDJ98" s="141"/>
      <c r="FDK98" s="141"/>
      <c r="FDL98" s="141"/>
      <c r="FDM98" s="141"/>
      <c r="FDN98" s="141"/>
      <c r="FDO98" s="141"/>
      <c r="FDP98" s="142"/>
      <c r="FDQ98" s="143"/>
      <c r="FDR98" s="143"/>
      <c r="FDS98" s="142"/>
      <c r="FDT98" s="143"/>
      <c r="FDU98" s="143"/>
      <c r="FDV98" s="142"/>
      <c r="FDW98" s="143"/>
      <c r="FDX98" s="143"/>
      <c r="FDY98" s="258"/>
      <c r="FDZ98" s="257"/>
      <c r="FEA98" s="141"/>
      <c r="FEB98" s="141"/>
      <c r="FEC98" s="141"/>
      <c r="FED98" s="141"/>
      <c r="FEE98" s="141"/>
      <c r="FEF98" s="141"/>
      <c r="FEG98" s="141"/>
      <c r="FEH98" s="142"/>
      <c r="FEI98" s="143"/>
      <c r="FEJ98" s="143"/>
      <c r="FEK98" s="142"/>
      <c r="FEL98" s="143"/>
      <c r="FEM98" s="143"/>
      <c r="FEN98" s="142"/>
      <c r="FEO98" s="143"/>
      <c r="FEP98" s="143"/>
      <c r="FEQ98" s="258"/>
      <c r="FER98" s="257"/>
      <c r="FES98" s="141"/>
      <c r="FET98" s="141"/>
      <c r="FEU98" s="141"/>
      <c r="FEV98" s="141"/>
      <c r="FEW98" s="141"/>
      <c r="FEX98" s="141"/>
      <c r="FEY98" s="141"/>
      <c r="FEZ98" s="142"/>
      <c r="FFA98" s="143"/>
      <c r="FFB98" s="143"/>
      <c r="FFC98" s="142"/>
      <c r="FFD98" s="143"/>
      <c r="FFE98" s="143"/>
      <c r="FFF98" s="142"/>
      <c r="FFG98" s="143"/>
      <c r="FFH98" s="143"/>
      <c r="FFI98" s="258"/>
      <c r="FFJ98" s="257"/>
      <c r="FFK98" s="141"/>
      <c r="FFL98" s="141"/>
      <c r="FFM98" s="141"/>
      <c r="FFN98" s="141"/>
      <c r="FFO98" s="141"/>
      <c r="FFP98" s="141"/>
      <c r="FFQ98" s="141"/>
      <c r="FFR98" s="142"/>
      <c r="FFS98" s="143"/>
      <c r="FFT98" s="143"/>
      <c r="FFU98" s="142"/>
      <c r="FFV98" s="143"/>
      <c r="FFW98" s="143"/>
      <c r="FFX98" s="142"/>
      <c r="FFY98" s="143"/>
      <c r="FFZ98" s="143"/>
      <c r="FGA98" s="258"/>
      <c r="FGB98" s="257"/>
      <c r="FGC98" s="141"/>
      <c r="FGD98" s="141"/>
      <c r="FGE98" s="141"/>
      <c r="FGF98" s="141"/>
      <c r="FGG98" s="141"/>
      <c r="FGH98" s="141"/>
      <c r="FGI98" s="141"/>
      <c r="FGJ98" s="142"/>
      <c r="FGK98" s="143"/>
      <c r="FGL98" s="143"/>
      <c r="FGM98" s="142"/>
      <c r="FGN98" s="143"/>
      <c r="FGO98" s="143"/>
      <c r="FGP98" s="142"/>
      <c r="FGQ98" s="143"/>
      <c r="FGR98" s="143"/>
      <c r="FGS98" s="258"/>
      <c r="FGT98" s="257"/>
      <c r="FGU98" s="141"/>
      <c r="FGV98" s="141"/>
      <c r="FGW98" s="141"/>
      <c r="FGX98" s="141"/>
      <c r="FGY98" s="141"/>
      <c r="FGZ98" s="141"/>
      <c r="FHA98" s="141"/>
      <c r="FHB98" s="142"/>
      <c r="FHC98" s="143"/>
      <c r="FHD98" s="143"/>
      <c r="FHE98" s="142"/>
      <c r="FHF98" s="143"/>
      <c r="FHG98" s="143"/>
      <c r="FHH98" s="142"/>
      <c r="FHI98" s="143"/>
      <c r="FHJ98" s="143"/>
      <c r="FHK98" s="258"/>
      <c r="FHL98" s="257"/>
      <c r="FHM98" s="141"/>
      <c r="FHN98" s="141"/>
      <c r="FHO98" s="141"/>
      <c r="FHP98" s="141"/>
      <c r="FHQ98" s="141"/>
      <c r="FHR98" s="141"/>
      <c r="FHS98" s="141"/>
      <c r="FHT98" s="142"/>
      <c r="FHU98" s="143"/>
      <c r="FHV98" s="143"/>
      <c r="FHW98" s="142"/>
      <c r="FHX98" s="143"/>
      <c r="FHY98" s="143"/>
      <c r="FHZ98" s="142"/>
      <c r="FIA98" s="143"/>
      <c r="FIB98" s="143"/>
      <c r="FIC98" s="258"/>
      <c r="FID98" s="257"/>
      <c r="FIE98" s="141"/>
      <c r="FIF98" s="141"/>
      <c r="FIG98" s="141"/>
      <c r="FIH98" s="141"/>
      <c r="FII98" s="141"/>
      <c r="FIJ98" s="141"/>
      <c r="FIK98" s="141"/>
      <c r="FIL98" s="142"/>
      <c r="FIM98" s="143"/>
      <c r="FIN98" s="143"/>
      <c r="FIO98" s="142"/>
      <c r="FIP98" s="143"/>
      <c r="FIQ98" s="143"/>
      <c r="FIR98" s="142"/>
      <c r="FIS98" s="143"/>
      <c r="FIT98" s="143"/>
      <c r="FIU98" s="258"/>
      <c r="FIV98" s="257"/>
      <c r="FIW98" s="141"/>
      <c r="FIX98" s="141"/>
      <c r="FIY98" s="141"/>
      <c r="FIZ98" s="141"/>
      <c r="FJA98" s="141"/>
      <c r="FJB98" s="141"/>
      <c r="FJC98" s="141"/>
      <c r="FJD98" s="142"/>
      <c r="FJE98" s="143"/>
      <c r="FJF98" s="143"/>
      <c r="FJG98" s="142"/>
      <c r="FJH98" s="143"/>
      <c r="FJI98" s="143"/>
      <c r="FJJ98" s="142"/>
      <c r="FJK98" s="143"/>
      <c r="FJL98" s="143"/>
      <c r="FJM98" s="258"/>
      <c r="FJN98" s="257"/>
      <c r="FJO98" s="141"/>
      <c r="FJP98" s="141"/>
      <c r="FJQ98" s="141"/>
      <c r="FJR98" s="141"/>
      <c r="FJS98" s="141"/>
      <c r="FJT98" s="141"/>
      <c r="FJU98" s="141"/>
      <c r="FJV98" s="142"/>
      <c r="FJW98" s="143"/>
      <c r="FJX98" s="143"/>
      <c r="FJY98" s="142"/>
      <c r="FJZ98" s="143"/>
      <c r="FKA98" s="143"/>
      <c r="FKB98" s="142"/>
      <c r="FKC98" s="143"/>
      <c r="FKD98" s="143"/>
      <c r="FKE98" s="258"/>
      <c r="FKF98" s="257"/>
      <c r="FKG98" s="141"/>
      <c r="FKH98" s="141"/>
      <c r="FKI98" s="141"/>
      <c r="FKJ98" s="141"/>
      <c r="FKK98" s="141"/>
      <c r="FKL98" s="141"/>
      <c r="FKM98" s="141"/>
      <c r="FKN98" s="142"/>
      <c r="FKO98" s="143"/>
      <c r="FKP98" s="143"/>
      <c r="FKQ98" s="142"/>
      <c r="FKR98" s="143"/>
      <c r="FKS98" s="143"/>
      <c r="FKT98" s="142"/>
      <c r="FKU98" s="143"/>
      <c r="FKV98" s="143"/>
      <c r="FKW98" s="258"/>
      <c r="FKX98" s="257"/>
      <c r="FKY98" s="141"/>
      <c r="FKZ98" s="141"/>
      <c r="FLA98" s="141"/>
      <c r="FLB98" s="141"/>
      <c r="FLC98" s="141"/>
      <c r="FLD98" s="141"/>
      <c r="FLE98" s="141"/>
      <c r="FLF98" s="142"/>
      <c r="FLG98" s="143"/>
      <c r="FLH98" s="143"/>
      <c r="FLI98" s="142"/>
      <c r="FLJ98" s="143"/>
      <c r="FLK98" s="143"/>
      <c r="FLL98" s="142"/>
      <c r="FLM98" s="143"/>
      <c r="FLN98" s="143"/>
      <c r="FLO98" s="258"/>
      <c r="FLP98" s="257"/>
      <c r="FLQ98" s="141"/>
      <c r="FLR98" s="141"/>
      <c r="FLS98" s="141"/>
      <c r="FLT98" s="141"/>
      <c r="FLU98" s="141"/>
      <c r="FLV98" s="141"/>
      <c r="FLW98" s="141"/>
      <c r="FLX98" s="142"/>
      <c r="FLY98" s="143"/>
      <c r="FLZ98" s="143"/>
      <c r="FMA98" s="142"/>
      <c r="FMB98" s="143"/>
      <c r="FMC98" s="143"/>
      <c r="FMD98" s="142"/>
      <c r="FME98" s="143"/>
      <c r="FMF98" s="143"/>
      <c r="FMG98" s="258"/>
      <c r="FMH98" s="257"/>
      <c r="FMI98" s="141"/>
      <c r="FMJ98" s="141"/>
      <c r="FMK98" s="141"/>
      <c r="FML98" s="141"/>
      <c r="FMM98" s="141"/>
      <c r="FMN98" s="141"/>
      <c r="FMO98" s="141"/>
      <c r="FMP98" s="142"/>
      <c r="FMQ98" s="143"/>
      <c r="FMR98" s="143"/>
      <c r="FMS98" s="142"/>
      <c r="FMT98" s="143"/>
      <c r="FMU98" s="143"/>
      <c r="FMV98" s="142"/>
      <c r="FMW98" s="143"/>
      <c r="FMX98" s="143"/>
      <c r="FMY98" s="258"/>
      <c r="FMZ98" s="257"/>
      <c r="FNA98" s="141"/>
      <c r="FNB98" s="141"/>
      <c r="FNC98" s="141"/>
      <c r="FND98" s="141"/>
      <c r="FNE98" s="141"/>
      <c r="FNF98" s="141"/>
      <c r="FNG98" s="141"/>
      <c r="FNH98" s="142"/>
      <c r="FNI98" s="143"/>
      <c r="FNJ98" s="143"/>
      <c r="FNK98" s="142"/>
      <c r="FNL98" s="143"/>
      <c r="FNM98" s="143"/>
      <c r="FNN98" s="142"/>
      <c r="FNO98" s="143"/>
      <c r="FNP98" s="143"/>
      <c r="FNQ98" s="258"/>
      <c r="FNR98" s="257"/>
      <c r="FNS98" s="141"/>
      <c r="FNT98" s="141"/>
      <c r="FNU98" s="141"/>
      <c r="FNV98" s="141"/>
      <c r="FNW98" s="141"/>
      <c r="FNX98" s="141"/>
      <c r="FNY98" s="141"/>
      <c r="FNZ98" s="142"/>
      <c r="FOA98" s="143"/>
      <c r="FOB98" s="143"/>
      <c r="FOC98" s="142"/>
      <c r="FOD98" s="143"/>
      <c r="FOE98" s="143"/>
      <c r="FOF98" s="142"/>
      <c r="FOG98" s="143"/>
      <c r="FOH98" s="143"/>
      <c r="FOI98" s="258"/>
      <c r="FOJ98" s="257"/>
      <c r="FOK98" s="141"/>
      <c r="FOL98" s="141"/>
      <c r="FOM98" s="141"/>
      <c r="FON98" s="141"/>
      <c r="FOO98" s="141"/>
      <c r="FOP98" s="141"/>
      <c r="FOQ98" s="141"/>
      <c r="FOR98" s="142"/>
      <c r="FOS98" s="143"/>
      <c r="FOT98" s="143"/>
      <c r="FOU98" s="142"/>
      <c r="FOV98" s="143"/>
      <c r="FOW98" s="143"/>
      <c r="FOX98" s="142"/>
      <c r="FOY98" s="143"/>
      <c r="FOZ98" s="143"/>
      <c r="FPA98" s="258"/>
      <c r="FPB98" s="257"/>
      <c r="FPC98" s="141"/>
      <c r="FPD98" s="141"/>
      <c r="FPE98" s="141"/>
      <c r="FPF98" s="141"/>
      <c r="FPG98" s="141"/>
      <c r="FPH98" s="141"/>
      <c r="FPI98" s="141"/>
      <c r="FPJ98" s="142"/>
      <c r="FPK98" s="143"/>
      <c r="FPL98" s="143"/>
      <c r="FPM98" s="142"/>
      <c r="FPN98" s="143"/>
      <c r="FPO98" s="143"/>
      <c r="FPP98" s="142"/>
      <c r="FPQ98" s="143"/>
      <c r="FPR98" s="143"/>
      <c r="FPS98" s="258"/>
      <c r="FPT98" s="257"/>
      <c r="FPU98" s="141"/>
      <c r="FPV98" s="141"/>
      <c r="FPW98" s="141"/>
      <c r="FPX98" s="141"/>
      <c r="FPY98" s="141"/>
      <c r="FPZ98" s="141"/>
      <c r="FQA98" s="141"/>
      <c r="FQB98" s="142"/>
      <c r="FQC98" s="143"/>
      <c r="FQD98" s="143"/>
      <c r="FQE98" s="142"/>
      <c r="FQF98" s="143"/>
      <c r="FQG98" s="143"/>
      <c r="FQH98" s="142"/>
      <c r="FQI98" s="143"/>
      <c r="FQJ98" s="143"/>
      <c r="FQK98" s="258"/>
      <c r="FQL98" s="257"/>
      <c r="FQM98" s="141"/>
      <c r="FQN98" s="141"/>
      <c r="FQO98" s="141"/>
      <c r="FQP98" s="141"/>
      <c r="FQQ98" s="141"/>
      <c r="FQR98" s="141"/>
      <c r="FQS98" s="141"/>
      <c r="FQT98" s="142"/>
      <c r="FQU98" s="143"/>
      <c r="FQV98" s="143"/>
      <c r="FQW98" s="142"/>
      <c r="FQX98" s="143"/>
      <c r="FQY98" s="143"/>
      <c r="FQZ98" s="142"/>
      <c r="FRA98" s="143"/>
      <c r="FRB98" s="143"/>
      <c r="FRC98" s="258"/>
      <c r="FRD98" s="257"/>
      <c r="FRE98" s="141"/>
      <c r="FRF98" s="141"/>
      <c r="FRG98" s="141"/>
      <c r="FRH98" s="141"/>
      <c r="FRI98" s="141"/>
      <c r="FRJ98" s="141"/>
      <c r="FRK98" s="141"/>
      <c r="FRL98" s="142"/>
      <c r="FRM98" s="143"/>
      <c r="FRN98" s="143"/>
      <c r="FRO98" s="142"/>
      <c r="FRP98" s="143"/>
      <c r="FRQ98" s="143"/>
      <c r="FRR98" s="142"/>
      <c r="FRS98" s="143"/>
      <c r="FRT98" s="143"/>
      <c r="FRU98" s="258"/>
      <c r="FRV98" s="257"/>
      <c r="FRW98" s="141"/>
      <c r="FRX98" s="141"/>
      <c r="FRY98" s="141"/>
      <c r="FRZ98" s="141"/>
      <c r="FSA98" s="141"/>
      <c r="FSB98" s="141"/>
      <c r="FSC98" s="141"/>
      <c r="FSD98" s="142"/>
      <c r="FSE98" s="143"/>
      <c r="FSF98" s="143"/>
      <c r="FSG98" s="142"/>
      <c r="FSH98" s="143"/>
      <c r="FSI98" s="143"/>
      <c r="FSJ98" s="142"/>
      <c r="FSK98" s="143"/>
      <c r="FSL98" s="143"/>
      <c r="FSM98" s="258"/>
      <c r="FSN98" s="257"/>
      <c r="FSO98" s="141"/>
      <c r="FSP98" s="141"/>
      <c r="FSQ98" s="141"/>
      <c r="FSR98" s="141"/>
      <c r="FSS98" s="141"/>
      <c r="FST98" s="141"/>
      <c r="FSU98" s="141"/>
      <c r="FSV98" s="142"/>
      <c r="FSW98" s="143"/>
      <c r="FSX98" s="143"/>
      <c r="FSY98" s="142"/>
      <c r="FSZ98" s="143"/>
      <c r="FTA98" s="143"/>
      <c r="FTB98" s="142"/>
      <c r="FTC98" s="143"/>
      <c r="FTD98" s="143"/>
      <c r="FTE98" s="258"/>
      <c r="FTF98" s="257"/>
      <c r="FTG98" s="141"/>
      <c r="FTH98" s="141"/>
      <c r="FTI98" s="141"/>
      <c r="FTJ98" s="141"/>
      <c r="FTK98" s="141"/>
      <c r="FTL98" s="141"/>
      <c r="FTM98" s="141"/>
      <c r="FTN98" s="142"/>
      <c r="FTO98" s="143"/>
      <c r="FTP98" s="143"/>
      <c r="FTQ98" s="142"/>
      <c r="FTR98" s="143"/>
      <c r="FTS98" s="143"/>
      <c r="FTT98" s="142"/>
      <c r="FTU98" s="143"/>
      <c r="FTV98" s="143"/>
      <c r="FTW98" s="258"/>
      <c r="FTX98" s="257"/>
      <c r="FTY98" s="141"/>
      <c r="FTZ98" s="141"/>
      <c r="FUA98" s="141"/>
      <c r="FUB98" s="141"/>
      <c r="FUC98" s="141"/>
      <c r="FUD98" s="141"/>
      <c r="FUE98" s="141"/>
      <c r="FUF98" s="142"/>
      <c r="FUG98" s="143"/>
      <c r="FUH98" s="143"/>
      <c r="FUI98" s="142"/>
      <c r="FUJ98" s="143"/>
      <c r="FUK98" s="143"/>
      <c r="FUL98" s="142"/>
      <c r="FUM98" s="143"/>
      <c r="FUN98" s="143"/>
      <c r="FUO98" s="258"/>
      <c r="FUP98" s="257"/>
      <c r="FUQ98" s="141"/>
      <c r="FUR98" s="141"/>
      <c r="FUS98" s="141"/>
      <c r="FUT98" s="141"/>
      <c r="FUU98" s="141"/>
      <c r="FUV98" s="141"/>
      <c r="FUW98" s="141"/>
      <c r="FUX98" s="142"/>
      <c r="FUY98" s="143"/>
      <c r="FUZ98" s="143"/>
      <c r="FVA98" s="142"/>
      <c r="FVB98" s="143"/>
      <c r="FVC98" s="143"/>
      <c r="FVD98" s="142"/>
      <c r="FVE98" s="143"/>
      <c r="FVF98" s="143"/>
      <c r="FVG98" s="258"/>
      <c r="FVH98" s="257"/>
      <c r="FVI98" s="141"/>
      <c r="FVJ98" s="141"/>
      <c r="FVK98" s="141"/>
      <c r="FVL98" s="141"/>
      <c r="FVM98" s="141"/>
      <c r="FVN98" s="141"/>
      <c r="FVO98" s="141"/>
      <c r="FVP98" s="142"/>
      <c r="FVQ98" s="143"/>
      <c r="FVR98" s="143"/>
      <c r="FVS98" s="142"/>
      <c r="FVT98" s="143"/>
      <c r="FVU98" s="143"/>
      <c r="FVV98" s="142"/>
      <c r="FVW98" s="143"/>
      <c r="FVX98" s="143"/>
      <c r="FVY98" s="258"/>
      <c r="FVZ98" s="257"/>
      <c r="FWA98" s="141"/>
      <c r="FWB98" s="141"/>
      <c r="FWC98" s="141"/>
      <c r="FWD98" s="141"/>
      <c r="FWE98" s="141"/>
      <c r="FWF98" s="141"/>
      <c r="FWG98" s="141"/>
      <c r="FWH98" s="142"/>
      <c r="FWI98" s="143"/>
      <c r="FWJ98" s="143"/>
      <c r="FWK98" s="142"/>
      <c r="FWL98" s="143"/>
      <c r="FWM98" s="143"/>
      <c r="FWN98" s="142"/>
      <c r="FWO98" s="143"/>
      <c r="FWP98" s="143"/>
      <c r="FWQ98" s="258"/>
      <c r="FWR98" s="257"/>
      <c r="FWS98" s="141"/>
      <c r="FWT98" s="141"/>
      <c r="FWU98" s="141"/>
      <c r="FWV98" s="141"/>
      <c r="FWW98" s="141"/>
      <c r="FWX98" s="141"/>
      <c r="FWY98" s="141"/>
      <c r="FWZ98" s="142"/>
      <c r="FXA98" s="143"/>
      <c r="FXB98" s="143"/>
      <c r="FXC98" s="142"/>
      <c r="FXD98" s="143"/>
      <c r="FXE98" s="143"/>
      <c r="FXF98" s="142"/>
      <c r="FXG98" s="143"/>
      <c r="FXH98" s="143"/>
      <c r="FXI98" s="258"/>
      <c r="FXJ98" s="257"/>
      <c r="FXK98" s="141"/>
      <c r="FXL98" s="141"/>
      <c r="FXM98" s="141"/>
      <c r="FXN98" s="141"/>
      <c r="FXO98" s="141"/>
      <c r="FXP98" s="141"/>
      <c r="FXQ98" s="141"/>
      <c r="FXR98" s="142"/>
      <c r="FXS98" s="143"/>
      <c r="FXT98" s="143"/>
      <c r="FXU98" s="142"/>
      <c r="FXV98" s="143"/>
      <c r="FXW98" s="143"/>
      <c r="FXX98" s="142"/>
      <c r="FXY98" s="143"/>
      <c r="FXZ98" s="143"/>
      <c r="FYA98" s="258"/>
      <c r="FYB98" s="257"/>
      <c r="FYC98" s="141"/>
      <c r="FYD98" s="141"/>
      <c r="FYE98" s="141"/>
      <c r="FYF98" s="141"/>
      <c r="FYG98" s="141"/>
      <c r="FYH98" s="141"/>
      <c r="FYI98" s="141"/>
      <c r="FYJ98" s="142"/>
      <c r="FYK98" s="143"/>
      <c r="FYL98" s="143"/>
      <c r="FYM98" s="142"/>
      <c r="FYN98" s="143"/>
      <c r="FYO98" s="143"/>
      <c r="FYP98" s="142"/>
      <c r="FYQ98" s="143"/>
      <c r="FYR98" s="143"/>
      <c r="FYS98" s="258"/>
      <c r="FYT98" s="257"/>
      <c r="FYU98" s="141"/>
      <c r="FYV98" s="141"/>
      <c r="FYW98" s="141"/>
      <c r="FYX98" s="141"/>
      <c r="FYY98" s="141"/>
      <c r="FYZ98" s="141"/>
      <c r="FZA98" s="141"/>
      <c r="FZB98" s="142"/>
      <c r="FZC98" s="143"/>
      <c r="FZD98" s="143"/>
      <c r="FZE98" s="142"/>
      <c r="FZF98" s="143"/>
      <c r="FZG98" s="143"/>
      <c r="FZH98" s="142"/>
      <c r="FZI98" s="143"/>
      <c r="FZJ98" s="143"/>
      <c r="FZK98" s="258"/>
      <c r="FZL98" s="257"/>
      <c r="FZM98" s="141"/>
      <c r="FZN98" s="141"/>
      <c r="FZO98" s="141"/>
      <c r="FZP98" s="141"/>
      <c r="FZQ98" s="141"/>
      <c r="FZR98" s="141"/>
      <c r="FZS98" s="141"/>
      <c r="FZT98" s="142"/>
      <c r="FZU98" s="143"/>
      <c r="FZV98" s="143"/>
      <c r="FZW98" s="142"/>
      <c r="FZX98" s="143"/>
      <c r="FZY98" s="143"/>
      <c r="FZZ98" s="142"/>
      <c r="GAA98" s="143"/>
      <c r="GAB98" s="143"/>
      <c r="GAC98" s="258"/>
      <c r="GAD98" s="257"/>
      <c r="GAE98" s="141"/>
      <c r="GAF98" s="141"/>
      <c r="GAG98" s="141"/>
      <c r="GAH98" s="141"/>
      <c r="GAI98" s="141"/>
      <c r="GAJ98" s="141"/>
      <c r="GAK98" s="141"/>
      <c r="GAL98" s="142"/>
      <c r="GAM98" s="143"/>
      <c r="GAN98" s="143"/>
      <c r="GAO98" s="142"/>
      <c r="GAP98" s="143"/>
      <c r="GAQ98" s="143"/>
      <c r="GAR98" s="142"/>
      <c r="GAS98" s="143"/>
      <c r="GAT98" s="143"/>
      <c r="GAU98" s="258"/>
      <c r="GAV98" s="257"/>
      <c r="GAW98" s="141"/>
      <c r="GAX98" s="141"/>
      <c r="GAY98" s="141"/>
      <c r="GAZ98" s="141"/>
      <c r="GBA98" s="141"/>
      <c r="GBB98" s="141"/>
      <c r="GBC98" s="141"/>
      <c r="GBD98" s="142"/>
      <c r="GBE98" s="143"/>
      <c r="GBF98" s="143"/>
      <c r="GBG98" s="142"/>
      <c r="GBH98" s="143"/>
      <c r="GBI98" s="143"/>
      <c r="GBJ98" s="142"/>
      <c r="GBK98" s="143"/>
      <c r="GBL98" s="143"/>
      <c r="GBM98" s="258"/>
      <c r="GBN98" s="257"/>
      <c r="GBO98" s="141"/>
      <c r="GBP98" s="141"/>
      <c r="GBQ98" s="141"/>
      <c r="GBR98" s="141"/>
      <c r="GBS98" s="141"/>
      <c r="GBT98" s="141"/>
      <c r="GBU98" s="141"/>
      <c r="GBV98" s="142"/>
      <c r="GBW98" s="143"/>
      <c r="GBX98" s="143"/>
      <c r="GBY98" s="142"/>
      <c r="GBZ98" s="143"/>
      <c r="GCA98" s="143"/>
      <c r="GCB98" s="142"/>
      <c r="GCC98" s="143"/>
      <c r="GCD98" s="143"/>
      <c r="GCE98" s="258"/>
      <c r="GCF98" s="257"/>
      <c r="GCG98" s="141"/>
      <c r="GCH98" s="141"/>
      <c r="GCI98" s="141"/>
      <c r="GCJ98" s="141"/>
      <c r="GCK98" s="141"/>
      <c r="GCL98" s="141"/>
      <c r="GCM98" s="141"/>
      <c r="GCN98" s="142"/>
      <c r="GCO98" s="143"/>
      <c r="GCP98" s="143"/>
      <c r="GCQ98" s="142"/>
      <c r="GCR98" s="143"/>
      <c r="GCS98" s="143"/>
      <c r="GCT98" s="142"/>
      <c r="GCU98" s="143"/>
      <c r="GCV98" s="143"/>
      <c r="GCW98" s="258"/>
      <c r="GCX98" s="257"/>
      <c r="GCY98" s="141"/>
      <c r="GCZ98" s="141"/>
      <c r="GDA98" s="141"/>
      <c r="GDB98" s="141"/>
      <c r="GDC98" s="141"/>
      <c r="GDD98" s="141"/>
      <c r="GDE98" s="141"/>
      <c r="GDF98" s="142"/>
      <c r="GDG98" s="143"/>
      <c r="GDH98" s="143"/>
      <c r="GDI98" s="142"/>
      <c r="GDJ98" s="143"/>
      <c r="GDK98" s="143"/>
      <c r="GDL98" s="142"/>
      <c r="GDM98" s="143"/>
      <c r="GDN98" s="143"/>
      <c r="GDO98" s="258"/>
      <c r="GDP98" s="257"/>
      <c r="GDQ98" s="141"/>
      <c r="GDR98" s="141"/>
      <c r="GDS98" s="141"/>
      <c r="GDT98" s="141"/>
      <c r="GDU98" s="141"/>
      <c r="GDV98" s="141"/>
      <c r="GDW98" s="141"/>
      <c r="GDX98" s="142"/>
      <c r="GDY98" s="143"/>
      <c r="GDZ98" s="143"/>
      <c r="GEA98" s="142"/>
      <c r="GEB98" s="143"/>
      <c r="GEC98" s="143"/>
      <c r="GED98" s="142"/>
      <c r="GEE98" s="143"/>
      <c r="GEF98" s="143"/>
      <c r="GEG98" s="258"/>
      <c r="GEH98" s="257"/>
      <c r="GEI98" s="141"/>
      <c r="GEJ98" s="141"/>
      <c r="GEK98" s="141"/>
      <c r="GEL98" s="141"/>
      <c r="GEM98" s="141"/>
      <c r="GEN98" s="141"/>
      <c r="GEO98" s="141"/>
      <c r="GEP98" s="142"/>
      <c r="GEQ98" s="143"/>
      <c r="GER98" s="143"/>
      <c r="GES98" s="142"/>
      <c r="GET98" s="143"/>
      <c r="GEU98" s="143"/>
      <c r="GEV98" s="142"/>
      <c r="GEW98" s="143"/>
      <c r="GEX98" s="143"/>
      <c r="GEY98" s="258"/>
      <c r="GEZ98" s="257"/>
      <c r="GFA98" s="141"/>
      <c r="GFB98" s="141"/>
      <c r="GFC98" s="141"/>
      <c r="GFD98" s="141"/>
      <c r="GFE98" s="141"/>
      <c r="GFF98" s="141"/>
      <c r="GFG98" s="141"/>
      <c r="GFH98" s="142"/>
      <c r="GFI98" s="143"/>
      <c r="GFJ98" s="143"/>
      <c r="GFK98" s="142"/>
      <c r="GFL98" s="143"/>
      <c r="GFM98" s="143"/>
      <c r="GFN98" s="142"/>
      <c r="GFO98" s="143"/>
      <c r="GFP98" s="143"/>
      <c r="GFQ98" s="258"/>
      <c r="GFR98" s="257"/>
      <c r="GFS98" s="141"/>
      <c r="GFT98" s="141"/>
      <c r="GFU98" s="141"/>
      <c r="GFV98" s="141"/>
      <c r="GFW98" s="141"/>
      <c r="GFX98" s="141"/>
      <c r="GFY98" s="141"/>
      <c r="GFZ98" s="142"/>
      <c r="GGA98" s="143"/>
      <c r="GGB98" s="143"/>
      <c r="GGC98" s="142"/>
      <c r="GGD98" s="143"/>
      <c r="GGE98" s="143"/>
      <c r="GGF98" s="142"/>
      <c r="GGG98" s="143"/>
      <c r="GGH98" s="143"/>
      <c r="GGI98" s="258"/>
      <c r="GGJ98" s="257"/>
      <c r="GGK98" s="141"/>
      <c r="GGL98" s="141"/>
      <c r="GGM98" s="141"/>
      <c r="GGN98" s="141"/>
      <c r="GGO98" s="141"/>
      <c r="GGP98" s="141"/>
      <c r="GGQ98" s="141"/>
      <c r="GGR98" s="142"/>
      <c r="GGS98" s="143"/>
      <c r="GGT98" s="143"/>
      <c r="GGU98" s="142"/>
      <c r="GGV98" s="143"/>
      <c r="GGW98" s="143"/>
      <c r="GGX98" s="142"/>
      <c r="GGY98" s="143"/>
      <c r="GGZ98" s="143"/>
      <c r="GHA98" s="258"/>
      <c r="GHB98" s="257"/>
      <c r="GHC98" s="141"/>
      <c r="GHD98" s="141"/>
      <c r="GHE98" s="141"/>
      <c r="GHF98" s="141"/>
      <c r="GHG98" s="141"/>
      <c r="GHH98" s="141"/>
      <c r="GHI98" s="141"/>
      <c r="GHJ98" s="142"/>
      <c r="GHK98" s="143"/>
      <c r="GHL98" s="143"/>
      <c r="GHM98" s="142"/>
      <c r="GHN98" s="143"/>
      <c r="GHO98" s="143"/>
      <c r="GHP98" s="142"/>
      <c r="GHQ98" s="143"/>
      <c r="GHR98" s="143"/>
      <c r="GHS98" s="258"/>
      <c r="GHT98" s="257"/>
      <c r="GHU98" s="141"/>
      <c r="GHV98" s="141"/>
      <c r="GHW98" s="141"/>
      <c r="GHX98" s="141"/>
      <c r="GHY98" s="141"/>
      <c r="GHZ98" s="141"/>
      <c r="GIA98" s="141"/>
      <c r="GIB98" s="142"/>
      <c r="GIC98" s="143"/>
      <c r="GID98" s="143"/>
      <c r="GIE98" s="142"/>
      <c r="GIF98" s="143"/>
      <c r="GIG98" s="143"/>
      <c r="GIH98" s="142"/>
      <c r="GII98" s="143"/>
      <c r="GIJ98" s="143"/>
      <c r="GIK98" s="258"/>
      <c r="GIL98" s="257"/>
      <c r="GIM98" s="141"/>
      <c r="GIN98" s="141"/>
      <c r="GIO98" s="141"/>
      <c r="GIP98" s="141"/>
      <c r="GIQ98" s="141"/>
      <c r="GIR98" s="141"/>
      <c r="GIS98" s="141"/>
      <c r="GIT98" s="142"/>
      <c r="GIU98" s="143"/>
      <c r="GIV98" s="143"/>
      <c r="GIW98" s="142"/>
      <c r="GIX98" s="143"/>
      <c r="GIY98" s="143"/>
      <c r="GIZ98" s="142"/>
      <c r="GJA98" s="143"/>
      <c r="GJB98" s="143"/>
      <c r="GJC98" s="258"/>
      <c r="GJD98" s="257"/>
      <c r="GJE98" s="141"/>
      <c r="GJF98" s="141"/>
      <c r="GJG98" s="141"/>
      <c r="GJH98" s="141"/>
      <c r="GJI98" s="141"/>
      <c r="GJJ98" s="141"/>
      <c r="GJK98" s="141"/>
      <c r="GJL98" s="142"/>
      <c r="GJM98" s="143"/>
      <c r="GJN98" s="143"/>
      <c r="GJO98" s="142"/>
      <c r="GJP98" s="143"/>
      <c r="GJQ98" s="143"/>
      <c r="GJR98" s="142"/>
      <c r="GJS98" s="143"/>
      <c r="GJT98" s="143"/>
      <c r="GJU98" s="258"/>
      <c r="GJV98" s="257"/>
      <c r="GJW98" s="141"/>
      <c r="GJX98" s="141"/>
      <c r="GJY98" s="141"/>
      <c r="GJZ98" s="141"/>
      <c r="GKA98" s="141"/>
      <c r="GKB98" s="141"/>
      <c r="GKC98" s="141"/>
      <c r="GKD98" s="142"/>
      <c r="GKE98" s="143"/>
      <c r="GKF98" s="143"/>
      <c r="GKG98" s="142"/>
      <c r="GKH98" s="143"/>
      <c r="GKI98" s="143"/>
      <c r="GKJ98" s="142"/>
      <c r="GKK98" s="143"/>
      <c r="GKL98" s="143"/>
      <c r="GKM98" s="258"/>
      <c r="GKN98" s="257"/>
      <c r="GKO98" s="141"/>
      <c r="GKP98" s="141"/>
      <c r="GKQ98" s="141"/>
      <c r="GKR98" s="141"/>
      <c r="GKS98" s="141"/>
      <c r="GKT98" s="141"/>
      <c r="GKU98" s="141"/>
      <c r="GKV98" s="142"/>
      <c r="GKW98" s="143"/>
      <c r="GKX98" s="143"/>
      <c r="GKY98" s="142"/>
      <c r="GKZ98" s="143"/>
      <c r="GLA98" s="143"/>
      <c r="GLB98" s="142"/>
      <c r="GLC98" s="143"/>
      <c r="GLD98" s="143"/>
      <c r="GLE98" s="258"/>
      <c r="GLF98" s="257"/>
      <c r="GLG98" s="141"/>
      <c r="GLH98" s="141"/>
      <c r="GLI98" s="141"/>
      <c r="GLJ98" s="141"/>
      <c r="GLK98" s="141"/>
      <c r="GLL98" s="141"/>
      <c r="GLM98" s="141"/>
      <c r="GLN98" s="142"/>
      <c r="GLO98" s="143"/>
      <c r="GLP98" s="143"/>
      <c r="GLQ98" s="142"/>
      <c r="GLR98" s="143"/>
      <c r="GLS98" s="143"/>
      <c r="GLT98" s="142"/>
      <c r="GLU98" s="143"/>
      <c r="GLV98" s="143"/>
      <c r="GLW98" s="258"/>
      <c r="GLX98" s="257"/>
      <c r="GLY98" s="141"/>
      <c r="GLZ98" s="141"/>
      <c r="GMA98" s="141"/>
      <c r="GMB98" s="141"/>
      <c r="GMC98" s="141"/>
      <c r="GMD98" s="141"/>
      <c r="GME98" s="141"/>
      <c r="GMF98" s="142"/>
      <c r="GMG98" s="143"/>
      <c r="GMH98" s="143"/>
      <c r="GMI98" s="142"/>
      <c r="GMJ98" s="143"/>
      <c r="GMK98" s="143"/>
      <c r="GML98" s="142"/>
      <c r="GMM98" s="143"/>
      <c r="GMN98" s="143"/>
      <c r="GMO98" s="258"/>
      <c r="GMP98" s="257"/>
      <c r="GMQ98" s="141"/>
      <c r="GMR98" s="141"/>
      <c r="GMS98" s="141"/>
      <c r="GMT98" s="141"/>
      <c r="GMU98" s="141"/>
      <c r="GMV98" s="141"/>
      <c r="GMW98" s="141"/>
      <c r="GMX98" s="142"/>
      <c r="GMY98" s="143"/>
      <c r="GMZ98" s="143"/>
      <c r="GNA98" s="142"/>
      <c r="GNB98" s="143"/>
      <c r="GNC98" s="143"/>
      <c r="GND98" s="142"/>
      <c r="GNE98" s="143"/>
      <c r="GNF98" s="143"/>
      <c r="GNG98" s="258"/>
      <c r="GNH98" s="257"/>
      <c r="GNI98" s="141"/>
      <c r="GNJ98" s="141"/>
      <c r="GNK98" s="141"/>
      <c r="GNL98" s="141"/>
      <c r="GNM98" s="141"/>
      <c r="GNN98" s="141"/>
      <c r="GNO98" s="141"/>
      <c r="GNP98" s="142"/>
      <c r="GNQ98" s="143"/>
      <c r="GNR98" s="143"/>
      <c r="GNS98" s="142"/>
      <c r="GNT98" s="143"/>
      <c r="GNU98" s="143"/>
      <c r="GNV98" s="142"/>
      <c r="GNW98" s="143"/>
      <c r="GNX98" s="143"/>
      <c r="GNY98" s="258"/>
      <c r="GNZ98" s="257"/>
      <c r="GOA98" s="141"/>
      <c r="GOB98" s="141"/>
      <c r="GOC98" s="141"/>
      <c r="GOD98" s="141"/>
      <c r="GOE98" s="141"/>
      <c r="GOF98" s="141"/>
      <c r="GOG98" s="141"/>
      <c r="GOH98" s="142"/>
      <c r="GOI98" s="143"/>
      <c r="GOJ98" s="143"/>
      <c r="GOK98" s="142"/>
      <c r="GOL98" s="143"/>
      <c r="GOM98" s="143"/>
      <c r="GON98" s="142"/>
      <c r="GOO98" s="143"/>
      <c r="GOP98" s="143"/>
      <c r="GOQ98" s="258"/>
      <c r="GOR98" s="257"/>
      <c r="GOS98" s="141"/>
      <c r="GOT98" s="141"/>
      <c r="GOU98" s="141"/>
      <c r="GOV98" s="141"/>
      <c r="GOW98" s="141"/>
      <c r="GOX98" s="141"/>
      <c r="GOY98" s="141"/>
      <c r="GOZ98" s="142"/>
      <c r="GPA98" s="143"/>
      <c r="GPB98" s="143"/>
      <c r="GPC98" s="142"/>
      <c r="GPD98" s="143"/>
      <c r="GPE98" s="143"/>
      <c r="GPF98" s="142"/>
      <c r="GPG98" s="143"/>
      <c r="GPH98" s="143"/>
      <c r="GPI98" s="258"/>
      <c r="GPJ98" s="257"/>
      <c r="GPK98" s="141"/>
      <c r="GPL98" s="141"/>
      <c r="GPM98" s="141"/>
      <c r="GPN98" s="141"/>
      <c r="GPO98" s="141"/>
      <c r="GPP98" s="141"/>
      <c r="GPQ98" s="141"/>
      <c r="GPR98" s="142"/>
      <c r="GPS98" s="143"/>
      <c r="GPT98" s="143"/>
      <c r="GPU98" s="142"/>
      <c r="GPV98" s="143"/>
      <c r="GPW98" s="143"/>
      <c r="GPX98" s="142"/>
      <c r="GPY98" s="143"/>
      <c r="GPZ98" s="143"/>
      <c r="GQA98" s="258"/>
      <c r="GQB98" s="257"/>
      <c r="GQC98" s="141"/>
      <c r="GQD98" s="141"/>
      <c r="GQE98" s="141"/>
      <c r="GQF98" s="141"/>
      <c r="GQG98" s="141"/>
      <c r="GQH98" s="141"/>
      <c r="GQI98" s="141"/>
      <c r="GQJ98" s="142"/>
      <c r="GQK98" s="143"/>
      <c r="GQL98" s="143"/>
      <c r="GQM98" s="142"/>
      <c r="GQN98" s="143"/>
      <c r="GQO98" s="143"/>
      <c r="GQP98" s="142"/>
      <c r="GQQ98" s="143"/>
      <c r="GQR98" s="143"/>
      <c r="GQS98" s="258"/>
      <c r="GQT98" s="257"/>
      <c r="GQU98" s="141"/>
      <c r="GQV98" s="141"/>
      <c r="GQW98" s="141"/>
      <c r="GQX98" s="141"/>
      <c r="GQY98" s="141"/>
      <c r="GQZ98" s="141"/>
      <c r="GRA98" s="141"/>
      <c r="GRB98" s="142"/>
      <c r="GRC98" s="143"/>
      <c r="GRD98" s="143"/>
      <c r="GRE98" s="142"/>
      <c r="GRF98" s="143"/>
      <c r="GRG98" s="143"/>
      <c r="GRH98" s="142"/>
      <c r="GRI98" s="143"/>
      <c r="GRJ98" s="143"/>
      <c r="GRK98" s="258"/>
      <c r="GRL98" s="257"/>
      <c r="GRM98" s="141"/>
      <c r="GRN98" s="141"/>
      <c r="GRO98" s="141"/>
      <c r="GRP98" s="141"/>
      <c r="GRQ98" s="141"/>
      <c r="GRR98" s="141"/>
      <c r="GRS98" s="141"/>
      <c r="GRT98" s="142"/>
      <c r="GRU98" s="143"/>
      <c r="GRV98" s="143"/>
      <c r="GRW98" s="142"/>
      <c r="GRX98" s="143"/>
      <c r="GRY98" s="143"/>
      <c r="GRZ98" s="142"/>
      <c r="GSA98" s="143"/>
      <c r="GSB98" s="143"/>
      <c r="GSC98" s="258"/>
      <c r="GSD98" s="257"/>
      <c r="GSE98" s="141"/>
      <c r="GSF98" s="141"/>
      <c r="GSG98" s="141"/>
      <c r="GSH98" s="141"/>
      <c r="GSI98" s="141"/>
      <c r="GSJ98" s="141"/>
      <c r="GSK98" s="141"/>
      <c r="GSL98" s="142"/>
      <c r="GSM98" s="143"/>
      <c r="GSN98" s="143"/>
      <c r="GSO98" s="142"/>
      <c r="GSP98" s="143"/>
      <c r="GSQ98" s="143"/>
      <c r="GSR98" s="142"/>
      <c r="GSS98" s="143"/>
      <c r="GST98" s="143"/>
      <c r="GSU98" s="258"/>
      <c r="GSV98" s="257"/>
      <c r="GSW98" s="141"/>
      <c r="GSX98" s="141"/>
      <c r="GSY98" s="141"/>
      <c r="GSZ98" s="141"/>
      <c r="GTA98" s="141"/>
      <c r="GTB98" s="141"/>
      <c r="GTC98" s="141"/>
      <c r="GTD98" s="142"/>
      <c r="GTE98" s="143"/>
      <c r="GTF98" s="143"/>
      <c r="GTG98" s="142"/>
      <c r="GTH98" s="143"/>
      <c r="GTI98" s="143"/>
      <c r="GTJ98" s="142"/>
      <c r="GTK98" s="143"/>
      <c r="GTL98" s="143"/>
      <c r="GTM98" s="258"/>
      <c r="GTN98" s="257"/>
      <c r="GTO98" s="141"/>
      <c r="GTP98" s="141"/>
      <c r="GTQ98" s="141"/>
      <c r="GTR98" s="141"/>
      <c r="GTS98" s="141"/>
      <c r="GTT98" s="141"/>
      <c r="GTU98" s="141"/>
      <c r="GTV98" s="142"/>
      <c r="GTW98" s="143"/>
      <c r="GTX98" s="143"/>
      <c r="GTY98" s="142"/>
      <c r="GTZ98" s="143"/>
      <c r="GUA98" s="143"/>
      <c r="GUB98" s="142"/>
      <c r="GUC98" s="143"/>
      <c r="GUD98" s="143"/>
      <c r="GUE98" s="258"/>
      <c r="GUF98" s="257"/>
      <c r="GUG98" s="141"/>
      <c r="GUH98" s="141"/>
      <c r="GUI98" s="141"/>
      <c r="GUJ98" s="141"/>
      <c r="GUK98" s="141"/>
      <c r="GUL98" s="141"/>
      <c r="GUM98" s="141"/>
      <c r="GUN98" s="142"/>
      <c r="GUO98" s="143"/>
      <c r="GUP98" s="143"/>
      <c r="GUQ98" s="142"/>
      <c r="GUR98" s="143"/>
      <c r="GUS98" s="143"/>
      <c r="GUT98" s="142"/>
      <c r="GUU98" s="143"/>
      <c r="GUV98" s="143"/>
      <c r="GUW98" s="258"/>
      <c r="GUX98" s="257"/>
      <c r="GUY98" s="141"/>
      <c r="GUZ98" s="141"/>
      <c r="GVA98" s="141"/>
      <c r="GVB98" s="141"/>
      <c r="GVC98" s="141"/>
      <c r="GVD98" s="141"/>
      <c r="GVE98" s="141"/>
      <c r="GVF98" s="142"/>
      <c r="GVG98" s="143"/>
      <c r="GVH98" s="143"/>
      <c r="GVI98" s="142"/>
      <c r="GVJ98" s="143"/>
      <c r="GVK98" s="143"/>
      <c r="GVL98" s="142"/>
      <c r="GVM98" s="143"/>
      <c r="GVN98" s="143"/>
      <c r="GVO98" s="258"/>
      <c r="GVP98" s="257"/>
      <c r="GVQ98" s="141"/>
      <c r="GVR98" s="141"/>
      <c r="GVS98" s="141"/>
      <c r="GVT98" s="141"/>
      <c r="GVU98" s="141"/>
      <c r="GVV98" s="141"/>
      <c r="GVW98" s="141"/>
      <c r="GVX98" s="142"/>
      <c r="GVY98" s="143"/>
      <c r="GVZ98" s="143"/>
      <c r="GWA98" s="142"/>
      <c r="GWB98" s="143"/>
      <c r="GWC98" s="143"/>
      <c r="GWD98" s="142"/>
      <c r="GWE98" s="143"/>
      <c r="GWF98" s="143"/>
      <c r="GWG98" s="258"/>
      <c r="GWH98" s="257"/>
      <c r="GWI98" s="141"/>
      <c r="GWJ98" s="141"/>
      <c r="GWK98" s="141"/>
      <c r="GWL98" s="141"/>
      <c r="GWM98" s="141"/>
      <c r="GWN98" s="141"/>
      <c r="GWO98" s="141"/>
      <c r="GWP98" s="142"/>
      <c r="GWQ98" s="143"/>
      <c r="GWR98" s="143"/>
      <c r="GWS98" s="142"/>
      <c r="GWT98" s="143"/>
      <c r="GWU98" s="143"/>
      <c r="GWV98" s="142"/>
      <c r="GWW98" s="143"/>
      <c r="GWX98" s="143"/>
      <c r="GWY98" s="258"/>
      <c r="GWZ98" s="257"/>
      <c r="GXA98" s="141"/>
      <c r="GXB98" s="141"/>
      <c r="GXC98" s="141"/>
      <c r="GXD98" s="141"/>
      <c r="GXE98" s="141"/>
      <c r="GXF98" s="141"/>
      <c r="GXG98" s="141"/>
      <c r="GXH98" s="142"/>
      <c r="GXI98" s="143"/>
      <c r="GXJ98" s="143"/>
      <c r="GXK98" s="142"/>
      <c r="GXL98" s="143"/>
      <c r="GXM98" s="143"/>
      <c r="GXN98" s="142"/>
      <c r="GXO98" s="143"/>
      <c r="GXP98" s="143"/>
      <c r="GXQ98" s="258"/>
      <c r="GXR98" s="257"/>
      <c r="GXS98" s="141"/>
      <c r="GXT98" s="141"/>
      <c r="GXU98" s="141"/>
      <c r="GXV98" s="141"/>
      <c r="GXW98" s="141"/>
      <c r="GXX98" s="141"/>
      <c r="GXY98" s="141"/>
      <c r="GXZ98" s="142"/>
      <c r="GYA98" s="143"/>
      <c r="GYB98" s="143"/>
      <c r="GYC98" s="142"/>
      <c r="GYD98" s="143"/>
      <c r="GYE98" s="143"/>
      <c r="GYF98" s="142"/>
      <c r="GYG98" s="143"/>
      <c r="GYH98" s="143"/>
      <c r="GYI98" s="258"/>
      <c r="GYJ98" s="257"/>
      <c r="GYK98" s="141"/>
      <c r="GYL98" s="141"/>
      <c r="GYM98" s="141"/>
      <c r="GYN98" s="141"/>
      <c r="GYO98" s="141"/>
      <c r="GYP98" s="141"/>
      <c r="GYQ98" s="141"/>
      <c r="GYR98" s="142"/>
      <c r="GYS98" s="143"/>
      <c r="GYT98" s="143"/>
      <c r="GYU98" s="142"/>
      <c r="GYV98" s="143"/>
      <c r="GYW98" s="143"/>
      <c r="GYX98" s="142"/>
      <c r="GYY98" s="143"/>
      <c r="GYZ98" s="143"/>
      <c r="GZA98" s="258"/>
      <c r="GZB98" s="257"/>
      <c r="GZC98" s="141"/>
      <c r="GZD98" s="141"/>
      <c r="GZE98" s="141"/>
      <c r="GZF98" s="141"/>
      <c r="GZG98" s="141"/>
      <c r="GZH98" s="141"/>
      <c r="GZI98" s="141"/>
      <c r="GZJ98" s="142"/>
      <c r="GZK98" s="143"/>
      <c r="GZL98" s="143"/>
      <c r="GZM98" s="142"/>
      <c r="GZN98" s="143"/>
      <c r="GZO98" s="143"/>
      <c r="GZP98" s="142"/>
      <c r="GZQ98" s="143"/>
      <c r="GZR98" s="143"/>
      <c r="GZS98" s="258"/>
      <c r="GZT98" s="257"/>
      <c r="GZU98" s="141"/>
      <c r="GZV98" s="141"/>
      <c r="GZW98" s="141"/>
      <c r="GZX98" s="141"/>
      <c r="GZY98" s="141"/>
      <c r="GZZ98" s="141"/>
      <c r="HAA98" s="141"/>
      <c r="HAB98" s="142"/>
      <c r="HAC98" s="143"/>
      <c r="HAD98" s="143"/>
      <c r="HAE98" s="142"/>
      <c r="HAF98" s="143"/>
      <c r="HAG98" s="143"/>
      <c r="HAH98" s="142"/>
      <c r="HAI98" s="143"/>
      <c r="HAJ98" s="143"/>
      <c r="HAK98" s="258"/>
      <c r="HAL98" s="257"/>
      <c r="HAM98" s="141"/>
      <c r="HAN98" s="141"/>
      <c r="HAO98" s="141"/>
      <c r="HAP98" s="141"/>
      <c r="HAQ98" s="141"/>
      <c r="HAR98" s="141"/>
      <c r="HAS98" s="141"/>
      <c r="HAT98" s="142"/>
      <c r="HAU98" s="143"/>
      <c r="HAV98" s="143"/>
      <c r="HAW98" s="142"/>
      <c r="HAX98" s="143"/>
      <c r="HAY98" s="143"/>
      <c r="HAZ98" s="142"/>
      <c r="HBA98" s="143"/>
      <c r="HBB98" s="143"/>
      <c r="HBC98" s="258"/>
      <c r="HBD98" s="257"/>
      <c r="HBE98" s="141"/>
      <c r="HBF98" s="141"/>
      <c r="HBG98" s="141"/>
      <c r="HBH98" s="141"/>
      <c r="HBI98" s="141"/>
      <c r="HBJ98" s="141"/>
      <c r="HBK98" s="141"/>
      <c r="HBL98" s="142"/>
      <c r="HBM98" s="143"/>
      <c r="HBN98" s="143"/>
      <c r="HBO98" s="142"/>
      <c r="HBP98" s="143"/>
      <c r="HBQ98" s="143"/>
      <c r="HBR98" s="142"/>
      <c r="HBS98" s="143"/>
      <c r="HBT98" s="143"/>
      <c r="HBU98" s="258"/>
      <c r="HBV98" s="257"/>
      <c r="HBW98" s="141"/>
      <c r="HBX98" s="141"/>
      <c r="HBY98" s="141"/>
      <c r="HBZ98" s="141"/>
      <c r="HCA98" s="141"/>
      <c r="HCB98" s="141"/>
      <c r="HCC98" s="141"/>
      <c r="HCD98" s="142"/>
      <c r="HCE98" s="143"/>
      <c r="HCF98" s="143"/>
      <c r="HCG98" s="142"/>
      <c r="HCH98" s="143"/>
      <c r="HCI98" s="143"/>
      <c r="HCJ98" s="142"/>
      <c r="HCK98" s="143"/>
      <c r="HCL98" s="143"/>
      <c r="HCM98" s="258"/>
      <c r="HCN98" s="257"/>
      <c r="HCO98" s="141"/>
      <c r="HCP98" s="141"/>
      <c r="HCQ98" s="141"/>
      <c r="HCR98" s="141"/>
      <c r="HCS98" s="141"/>
      <c r="HCT98" s="141"/>
      <c r="HCU98" s="141"/>
      <c r="HCV98" s="142"/>
      <c r="HCW98" s="143"/>
      <c r="HCX98" s="143"/>
      <c r="HCY98" s="142"/>
      <c r="HCZ98" s="143"/>
      <c r="HDA98" s="143"/>
      <c r="HDB98" s="142"/>
      <c r="HDC98" s="143"/>
      <c r="HDD98" s="143"/>
      <c r="HDE98" s="258"/>
      <c r="HDF98" s="257"/>
      <c r="HDG98" s="141"/>
      <c r="HDH98" s="141"/>
      <c r="HDI98" s="141"/>
      <c r="HDJ98" s="141"/>
      <c r="HDK98" s="141"/>
      <c r="HDL98" s="141"/>
      <c r="HDM98" s="141"/>
      <c r="HDN98" s="142"/>
      <c r="HDO98" s="143"/>
      <c r="HDP98" s="143"/>
      <c r="HDQ98" s="142"/>
      <c r="HDR98" s="143"/>
      <c r="HDS98" s="143"/>
      <c r="HDT98" s="142"/>
      <c r="HDU98" s="143"/>
      <c r="HDV98" s="143"/>
      <c r="HDW98" s="258"/>
      <c r="HDX98" s="257"/>
      <c r="HDY98" s="141"/>
      <c r="HDZ98" s="141"/>
      <c r="HEA98" s="141"/>
      <c r="HEB98" s="141"/>
      <c r="HEC98" s="141"/>
      <c r="HED98" s="141"/>
      <c r="HEE98" s="141"/>
      <c r="HEF98" s="142"/>
      <c r="HEG98" s="143"/>
      <c r="HEH98" s="143"/>
      <c r="HEI98" s="142"/>
      <c r="HEJ98" s="143"/>
      <c r="HEK98" s="143"/>
      <c r="HEL98" s="142"/>
      <c r="HEM98" s="143"/>
      <c r="HEN98" s="143"/>
      <c r="HEO98" s="258"/>
      <c r="HEP98" s="257"/>
      <c r="HEQ98" s="141"/>
      <c r="HER98" s="141"/>
      <c r="HES98" s="141"/>
      <c r="HET98" s="141"/>
      <c r="HEU98" s="141"/>
      <c r="HEV98" s="141"/>
      <c r="HEW98" s="141"/>
      <c r="HEX98" s="142"/>
      <c r="HEY98" s="143"/>
      <c r="HEZ98" s="143"/>
      <c r="HFA98" s="142"/>
      <c r="HFB98" s="143"/>
      <c r="HFC98" s="143"/>
      <c r="HFD98" s="142"/>
      <c r="HFE98" s="143"/>
      <c r="HFF98" s="143"/>
      <c r="HFG98" s="258"/>
      <c r="HFH98" s="257"/>
      <c r="HFI98" s="141"/>
      <c r="HFJ98" s="141"/>
      <c r="HFK98" s="141"/>
      <c r="HFL98" s="141"/>
      <c r="HFM98" s="141"/>
      <c r="HFN98" s="141"/>
      <c r="HFO98" s="141"/>
      <c r="HFP98" s="142"/>
      <c r="HFQ98" s="143"/>
      <c r="HFR98" s="143"/>
      <c r="HFS98" s="142"/>
      <c r="HFT98" s="143"/>
      <c r="HFU98" s="143"/>
      <c r="HFV98" s="142"/>
      <c r="HFW98" s="143"/>
      <c r="HFX98" s="143"/>
      <c r="HFY98" s="258"/>
      <c r="HFZ98" s="257"/>
      <c r="HGA98" s="141"/>
      <c r="HGB98" s="141"/>
      <c r="HGC98" s="141"/>
      <c r="HGD98" s="141"/>
      <c r="HGE98" s="141"/>
      <c r="HGF98" s="141"/>
      <c r="HGG98" s="141"/>
      <c r="HGH98" s="142"/>
      <c r="HGI98" s="143"/>
      <c r="HGJ98" s="143"/>
      <c r="HGK98" s="142"/>
      <c r="HGL98" s="143"/>
      <c r="HGM98" s="143"/>
      <c r="HGN98" s="142"/>
      <c r="HGO98" s="143"/>
      <c r="HGP98" s="143"/>
      <c r="HGQ98" s="258"/>
      <c r="HGR98" s="257"/>
      <c r="HGS98" s="141"/>
      <c r="HGT98" s="141"/>
      <c r="HGU98" s="141"/>
      <c r="HGV98" s="141"/>
      <c r="HGW98" s="141"/>
      <c r="HGX98" s="141"/>
      <c r="HGY98" s="141"/>
      <c r="HGZ98" s="142"/>
      <c r="HHA98" s="143"/>
      <c r="HHB98" s="143"/>
      <c r="HHC98" s="142"/>
      <c r="HHD98" s="143"/>
      <c r="HHE98" s="143"/>
      <c r="HHF98" s="142"/>
      <c r="HHG98" s="143"/>
      <c r="HHH98" s="143"/>
      <c r="HHI98" s="258"/>
      <c r="HHJ98" s="257"/>
      <c r="HHK98" s="141"/>
      <c r="HHL98" s="141"/>
      <c r="HHM98" s="141"/>
      <c r="HHN98" s="141"/>
      <c r="HHO98" s="141"/>
      <c r="HHP98" s="141"/>
      <c r="HHQ98" s="141"/>
      <c r="HHR98" s="142"/>
      <c r="HHS98" s="143"/>
      <c r="HHT98" s="143"/>
      <c r="HHU98" s="142"/>
      <c r="HHV98" s="143"/>
      <c r="HHW98" s="143"/>
      <c r="HHX98" s="142"/>
      <c r="HHY98" s="143"/>
      <c r="HHZ98" s="143"/>
      <c r="HIA98" s="258"/>
      <c r="HIB98" s="257"/>
      <c r="HIC98" s="141"/>
      <c r="HID98" s="141"/>
      <c r="HIE98" s="141"/>
      <c r="HIF98" s="141"/>
      <c r="HIG98" s="141"/>
      <c r="HIH98" s="141"/>
      <c r="HII98" s="141"/>
      <c r="HIJ98" s="142"/>
      <c r="HIK98" s="143"/>
      <c r="HIL98" s="143"/>
      <c r="HIM98" s="142"/>
      <c r="HIN98" s="143"/>
      <c r="HIO98" s="143"/>
      <c r="HIP98" s="142"/>
      <c r="HIQ98" s="143"/>
      <c r="HIR98" s="143"/>
      <c r="HIS98" s="258"/>
      <c r="HIT98" s="257"/>
      <c r="HIU98" s="141"/>
      <c r="HIV98" s="141"/>
      <c r="HIW98" s="141"/>
      <c r="HIX98" s="141"/>
      <c r="HIY98" s="141"/>
      <c r="HIZ98" s="141"/>
      <c r="HJA98" s="141"/>
      <c r="HJB98" s="142"/>
      <c r="HJC98" s="143"/>
      <c r="HJD98" s="143"/>
      <c r="HJE98" s="142"/>
      <c r="HJF98" s="143"/>
      <c r="HJG98" s="143"/>
      <c r="HJH98" s="142"/>
      <c r="HJI98" s="143"/>
      <c r="HJJ98" s="143"/>
      <c r="HJK98" s="258"/>
      <c r="HJL98" s="257"/>
      <c r="HJM98" s="141"/>
      <c r="HJN98" s="141"/>
      <c r="HJO98" s="141"/>
      <c r="HJP98" s="141"/>
      <c r="HJQ98" s="141"/>
      <c r="HJR98" s="141"/>
      <c r="HJS98" s="141"/>
      <c r="HJT98" s="142"/>
      <c r="HJU98" s="143"/>
      <c r="HJV98" s="143"/>
      <c r="HJW98" s="142"/>
      <c r="HJX98" s="143"/>
      <c r="HJY98" s="143"/>
      <c r="HJZ98" s="142"/>
      <c r="HKA98" s="143"/>
      <c r="HKB98" s="143"/>
      <c r="HKC98" s="258"/>
      <c r="HKD98" s="257"/>
      <c r="HKE98" s="141"/>
      <c r="HKF98" s="141"/>
      <c r="HKG98" s="141"/>
      <c r="HKH98" s="141"/>
      <c r="HKI98" s="141"/>
      <c r="HKJ98" s="141"/>
      <c r="HKK98" s="141"/>
      <c r="HKL98" s="142"/>
      <c r="HKM98" s="143"/>
      <c r="HKN98" s="143"/>
      <c r="HKO98" s="142"/>
      <c r="HKP98" s="143"/>
      <c r="HKQ98" s="143"/>
      <c r="HKR98" s="142"/>
      <c r="HKS98" s="143"/>
      <c r="HKT98" s="143"/>
      <c r="HKU98" s="258"/>
      <c r="HKV98" s="257"/>
      <c r="HKW98" s="141"/>
      <c r="HKX98" s="141"/>
      <c r="HKY98" s="141"/>
      <c r="HKZ98" s="141"/>
      <c r="HLA98" s="141"/>
      <c r="HLB98" s="141"/>
      <c r="HLC98" s="141"/>
      <c r="HLD98" s="142"/>
      <c r="HLE98" s="143"/>
      <c r="HLF98" s="143"/>
      <c r="HLG98" s="142"/>
      <c r="HLH98" s="143"/>
      <c r="HLI98" s="143"/>
      <c r="HLJ98" s="142"/>
      <c r="HLK98" s="143"/>
      <c r="HLL98" s="143"/>
      <c r="HLM98" s="258"/>
      <c r="HLN98" s="257"/>
      <c r="HLO98" s="141"/>
      <c r="HLP98" s="141"/>
      <c r="HLQ98" s="141"/>
      <c r="HLR98" s="141"/>
      <c r="HLS98" s="141"/>
      <c r="HLT98" s="141"/>
      <c r="HLU98" s="141"/>
      <c r="HLV98" s="142"/>
      <c r="HLW98" s="143"/>
      <c r="HLX98" s="143"/>
      <c r="HLY98" s="142"/>
      <c r="HLZ98" s="143"/>
      <c r="HMA98" s="143"/>
      <c r="HMB98" s="142"/>
      <c r="HMC98" s="143"/>
      <c r="HMD98" s="143"/>
      <c r="HME98" s="258"/>
      <c r="HMF98" s="257"/>
      <c r="HMG98" s="141"/>
      <c r="HMH98" s="141"/>
      <c r="HMI98" s="141"/>
      <c r="HMJ98" s="141"/>
      <c r="HMK98" s="141"/>
      <c r="HML98" s="141"/>
      <c r="HMM98" s="141"/>
      <c r="HMN98" s="142"/>
      <c r="HMO98" s="143"/>
      <c r="HMP98" s="143"/>
      <c r="HMQ98" s="142"/>
      <c r="HMR98" s="143"/>
      <c r="HMS98" s="143"/>
      <c r="HMT98" s="142"/>
      <c r="HMU98" s="143"/>
      <c r="HMV98" s="143"/>
      <c r="HMW98" s="258"/>
      <c r="HMX98" s="257"/>
      <c r="HMY98" s="141"/>
      <c r="HMZ98" s="141"/>
      <c r="HNA98" s="141"/>
      <c r="HNB98" s="141"/>
      <c r="HNC98" s="141"/>
      <c r="HND98" s="141"/>
      <c r="HNE98" s="141"/>
      <c r="HNF98" s="142"/>
      <c r="HNG98" s="143"/>
      <c r="HNH98" s="143"/>
      <c r="HNI98" s="142"/>
      <c r="HNJ98" s="143"/>
      <c r="HNK98" s="143"/>
      <c r="HNL98" s="142"/>
      <c r="HNM98" s="143"/>
      <c r="HNN98" s="143"/>
      <c r="HNO98" s="258"/>
      <c r="HNP98" s="257"/>
      <c r="HNQ98" s="141"/>
      <c r="HNR98" s="141"/>
      <c r="HNS98" s="141"/>
      <c r="HNT98" s="141"/>
      <c r="HNU98" s="141"/>
      <c r="HNV98" s="141"/>
      <c r="HNW98" s="141"/>
      <c r="HNX98" s="142"/>
      <c r="HNY98" s="143"/>
      <c r="HNZ98" s="143"/>
      <c r="HOA98" s="142"/>
      <c r="HOB98" s="143"/>
      <c r="HOC98" s="143"/>
      <c r="HOD98" s="142"/>
      <c r="HOE98" s="143"/>
      <c r="HOF98" s="143"/>
      <c r="HOG98" s="258"/>
      <c r="HOH98" s="257"/>
      <c r="HOI98" s="141"/>
      <c r="HOJ98" s="141"/>
      <c r="HOK98" s="141"/>
      <c r="HOL98" s="141"/>
      <c r="HOM98" s="141"/>
      <c r="HON98" s="141"/>
      <c r="HOO98" s="141"/>
      <c r="HOP98" s="142"/>
      <c r="HOQ98" s="143"/>
      <c r="HOR98" s="143"/>
      <c r="HOS98" s="142"/>
      <c r="HOT98" s="143"/>
      <c r="HOU98" s="143"/>
      <c r="HOV98" s="142"/>
      <c r="HOW98" s="143"/>
      <c r="HOX98" s="143"/>
      <c r="HOY98" s="258"/>
      <c r="HOZ98" s="257"/>
      <c r="HPA98" s="141"/>
      <c r="HPB98" s="141"/>
      <c r="HPC98" s="141"/>
      <c r="HPD98" s="141"/>
      <c r="HPE98" s="141"/>
      <c r="HPF98" s="141"/>
      <c r="HPG98" s="141"/>
      <c r="HPH98" s="142"/>
      <c r="HPI98" s="143"/>
      <c r="HPJ98" s="143"/>
      <c r="HPK98" s="142"/>
      <c r="HPL98" s="143"/>
      <c r="HPM98" s="143"/>
      <c r="HPN98" s="142"/>
      <c r="HPO98" s="143"/>
      <c r="HPP98" s="143"/>
      <c r="HPQ98" s="258"/>
      <c r="HPR98" s="257"/>
      <c r="HPS98" s="141"/>
      <c r="HPT98" s="141"/>
      <c r="HPU98" s="141"/>
      <c r="HPV98" s="141"/>
      <c r="HPW98" s="141"/>
      <c r="HPX98" s="141"/>
      <c r="HPY98" s="141"/>
      <c r="HPZ98" s="142"/>
      <c r="HQA98" s="143"/>
      <c r="HQB98" s="143"/>
      <c r="HQC98" s="142"/>
      <c r="HQD98" s="143"/>
      <c r="HQE98" s="143"/>
      <c r="HQF98" s="142"/>
      <c r="HQG98" s="143"/>
      <c r="HQH98" s="143"/>
      <c r="HQI98" s="258"/>
      <c r="HQJ98" s="257"/>
      <c r="HQK98" s="141"/>
      <c r="HQL98" s="141"/>
      <c r="HQM98" s="141"/>
      <c r="HQN98" s="141"/>
      <c r="HQO98" s="141"/>
      <c r="HQP98" s="141"/>
      <c r="HQQ98" s="141"/>
      <c r="HQR98" s="142"/>
      <c r="HQS98" s="143"/>
      <c r="HQT98" s="143"/>
      <c r="HQU98" s="142"/>
      <c r="HQV98" s="143"/>
      <c r="HQW98" s="143"/>
      <c r="HQX98" s="142"/>
      <c r="HQY98" s="143"/>
      <c r="HQZ98" s="143"/>
      <c r="HRA98" s="258"/>
      <c r="HRB98" s="257"/>
      <c r="HRC98" s="141"/>
      <c r="HRD98" s="141"/>
      <c r="HRE98" s="141"/>
      <c r="HRF98" s="141"/>
      <c r="HRG98" s="141"/>
      <c r="HRH98" s="141"/>
      <c r="HRI98" s="141"/>
      <c r="HRJ98" s="142"/>
      <c r="HRK98" s="143"/>
      <c r="HRL98" s="143"/>
      <c r="HRM98" s="142"/>
      <c r="HRN98" s="143"/>
      <c r="HRO98" s="143"/>
      <c r="HRP98" s="142"/>
      <c r="HRQ98" s="143"/>
      <c r="HRR98" s="143"/>
      <c r="HRS98" s="258"/>
      <c r="HRT98" s="257"/>
      <c r="HRU98" s="141"/>
      <c r="HRV98" s="141"/>
      <c r="HRW98" s="141"/>
      <c r="HRX98" s="141"/>
      <c r="HRY98" s="141"/>
      <c r="HRZ98" s="141"/>
      <c r="HSA98" s="141"/>
      <c r="HSB98" s="142"/>
      <c r="HSC98" s="143"/>
      <c r="HSD98" s="143"/>
      <c r="HSE98" s="142"/>
      <c r="HSF98" s="143"/>
      <c r="HSG98" s="143"/>
      <c r="HSH98" s="142"/>
      <c r="HSI98" s="143"/>
      <c r="HSJ98" s="143"/>
      <c r="HSK98" s="258"/>
      <c r="HSL98" s="257"/>
      <c r="HSM98" s="141"/>
      <c r="HSN98" s="141"/>
      <c r="HSO98" s="141"/>
      <c r="HSP98" s="141"/>
      <c r="HSQ98" s="141"/>
      <c r="HSR98" s="141"/>
      <c r="HSS98" s="141"/>
      <c r="HST98" s="142"/>
      <c r="HSU98" s="143"/>
      <c r="HSV98" s="143"/>
      <c r="HSW98" s="142"/>
      <c r="HSX98" s="143"/>
      <c r="HSY98" s="143"/>
      <c r="HSZ98" s="142"/>
      <c r="HTA98" s="143"/>
      <c r="HTB98" s="143"/>
      <c r="HTC98" s="258"/>
      <c r="HTD98" s="257"/>
      <c r="HTE98" s="141"/>
      <c r="HTF98" s="141"/>
      <c r="HTG98" s="141"/>
      <c r="HTH98" s="141"/>
      <c r="HTI98" s="141"/>
      <c r="HTJ98" s="141"/>
      <c r="HTK98" s="141"/>
      <c r="HTL98" s="142"/>
      <c r="HTM98" s="143"/>
      <c r="HTN98" s="143"/>
      <c r="HTO98" s="142"/>
      <c r="HTP98" s="143"/>
      <c r="HTQ98" s="143"/>
      <c r="HTR98" s="142"/>
      <c r="HTS98" s="143"/>
      <c r="HTT98" s="143"/>
      <c r="HTU98" s="258"/>
      <c r="HTV98" s="257"/>
      <c r="HTW98" s="141"/>
      <c r="HTX98" s="141"/>
      <c r="HTY98" s="141"/>
      <c r="HTZ98" s="141"/>
      <c r="HUA98" s="141"/>
      <c r="HUB98" s="141"/>
      <c r="HUC98" s="141"/>
      <c r="HUD98" s="142"/>
      <c r="HUE98" s="143"/>
      <c r="HUF98" s="143"/>
      <c r="HUG98" s="142"/>
      <c r="HUH98" s="143"/>
      <c r="HUI98" s="143"/>
      <c r="HUJ98" s="142"/>
      <c r="HUK98" s="143"/>
      <c r="HUL98" s="143"/>
      <c r="HUM98" s="258"/>
      <c r="HUN98" s="257"/>
      <c r="HUO98" s="141"/>
      <c r="HUP98" s="141"/>
      <c r="HUQ98" s="141"/>
      <c r="HUR98" s="141"/>
      <c r="HUS98" s="141"/>
      <c r="HUT98" s="141"/>
      <c r="HUU98" s="141"/>
      <c r="HUV98" s="142"/>
      <c r="HUW98" s="143"/>
      <c r="HUX98" s="143"/>
      <c r="HUY98" s="142"/>
      <c r="HUZ98" s="143"/>
      <c r="HVA98" s="143"/>
      <c r="HVB98" s="142"/>
      <c r="HVC98" s="143"/>
      <c r="HVD98" s="143"/>
      <c r="HVE98" s="258"/>
      <c r="HVF98" s="257"/>
      <c r="HVG98" s="141"/>
      <c r="HVH98" s="141"/>
      <c r="HVI98" s="141"/>
      <c r="HVJ98" s="141"/>
      <c r="HVK98" s="141"/>
      <c r="HVL98" s="141"/>
      <c r="HVM98" s="141"/>
      <c r="HVN98" s="142"/>
      <c r="HVO98" s="143"/>
      <c r="HVP98" s="143"/>
      <c r="HVQ98" s="142"/>
      <c r="HVR98" s="143"/>
      <c r="HVS98" s="143"/>
      <c r="HVT98" s="142"/>
      <c r="HVU98" s="143"/>
      <c r="HVV98" s="143"/>
      <c r="HVW98" s="258"/>
      <c r="HVX98" s="257"/>
      <c r="HVY98" s="141"/>
      <c r="HVZ98" s="141"/>
      <c r="HWA98" s="141"/>
      <c r="HWB98" s="141"/>
      <c r="HWC98" s="141"/>
      <c r="HWD98" s="141"/>
      <c r="HWE98" s="141"/>
      <c r="HWF98" s="142"/>
      <c r="HWG98" s="143"/>
      <c r="HWH98" s="143"/>
      <c r="HWI98" s="142"/>
      <c r="HWJ98" s="143"/>
      <c r="HWK98" s="143"/>
      <c r="HWL98" s="142"/>
      <c r="HWM98" s="143"/>
      <c r="HWN98" s="143"/>
      <c r="HWO98" s="258"/>
      <c r="HWP98" s="257"/>
      <c r="HWQ98" s="141"/>
      <c r="HWR98" s="141"/>
      <c r="HWS98" s="141"/>
      <c r="HWT98" s="141"/>
      <c r="HWU98" s="141"/>
      <c r="HWV98" s="141"/>
      <c r="HWW98" s="141"/>
      <c r="HWX98" s="142"/>
      <c r="HWY98" s="143"/>
      <c r="HWZ98" s="143"/>
      <c r="HXA98" s="142"/>
      <c r="HXB98" s="143"/>
      <c r="HXC98" s="143"/>
      <c r="HXD98" s="142"/>
      <c r="HXE98" s="143"/>
      <c r="HXF98" s="143"/>
      <c r="HXG98" s="258"/>
      <c r="HXH98" s="257"/>
      <c r="HXI98" s="141"/>
      <c r="HXJ98" s="141"/>
      <c r="HXK98" s="141"/>
      <c r="HXL98" s="141"/>
      <c r="HXM98" s="141"/>
      <c r="HXN98" s="141"/>
      <c r="HXO98" s="141"/>
      <c r="HXP98" s="142"/>
      <c r="HXQ98" s="143"/>
      <c r="HXR98" s="143"/>
      <c r="HXS98" s="142"/>
      <c r="HXT98" s="143"/>
      <c r="HXU98" s="143"/>
      <c r="HXV98" s="142"/>
      <c r="HXW98" s="143"/>
      <c r="HXX98" s="143"/>
      <c r="HXY98" s="258"/>
      <c r="HXZ98" s="257"/>
      <c r="HYA98" s="141"/>
      <c r="HYB98" s="141"/>
      <c r="HYC98" s="141"/>
      <c r="HYD98" s="141"/>
      <c r="HYE98" s="141"/>
      <c r="HYF98" s="141"/>
      <c r="HYG98" s="141"/>
      <c r="HYH98" s="142"/>
      <c r="HYI98" s="143"/>
      <c r="HYJ98" s="143"/>
      <c r="HYK98" s="142"/>
      <c r="HYL98" s="143"/>
      <c r="HYM98" s="143"/>
      <c r="HYN98" s="142"/>
      <c r="HYO98" s="143"/>
      <c r="HYP98" s="143"/>
      <c r="HYQ98" s="258"/>
      <c r="HYR98" s="257"/>
      <c r="HYS98" s="141"/>
      <c r="HYT98" s="141"/>
      <c r="HYU98" s="141"/>
      <c r="HYV98" s="141"/>
      <c r="HYW98" s="141"/>
      <c r="HYX98" s="141"/>
      <c r="HYY98" s="141"/>
      <c r="HYZ98" s="142"/>
      <c r="HZA98" s="143"/>
      <c r="HZB98" s="143"/>
      <c r="HZC98" s="142"/>
      <c r="HZD98" s="143"/>
      <c r="HZE98" s="143"/>
      <c r="HZF98" s="142"/>
      <c r="HZG98" s="143"/>
      <c r="HZH98" s="143"/>
      <c r="HZI98" s="258"/>
      <c r="HZJ98" s="257"/>
      <c r="HZK98" s="141"/>
      <c r="HZL98" s="141"/>
      <c r="HZM98" s="141"/>
      <c r="HZN98" s="141"/>
      <c r="HZO98" s="141"/>
      <c r="HZP98" s="141"/>
      <c r="HZQ98" s="141"/>
      <c r="HZR98" s="142"/>
      <c r="HZS98" s="143"/>
      <c r="HZT98" s="143"/>
      <c r="HZU98" s="142"/>
      <c r="HZV98" s="143"/>
      <c r="HZW98" s="143"/>
      <c r="HZX98" s="142"/>
      <c r="HZY98" s="143"/>
      <c r="HZZ98" s="143"/>
      <c r="IAA98" s="258"/>
      <c r="IAB98" s="257"/>
      <c r="IAC98" s="141"/>
      <c r="IAD98" s="141"/>
      <c r="IAE98" s="141"/>
      <c r="IAF98" s="141"/>
      <c r="IAG98" s="141"/>
      <c r="IAH98" s="141"/>
      <c r="IAI98" s="141"/>
      <c r="IAJ98" s="142"/>
      <c r="IAK98" s="143"/>
      <c r="IAL98" s="143"/>
      <c r="IAM98" s="142"/>
      <c r="IAN98" s="143"/>
      <c r="IAO98" s="143"/>
      <c r="IAP98" s="142"/>
      <c r="IAQ98" s="143"/>
      <c r="IAR98" s="143"/>
      <c r="IAS98" s="258"/>
      <c r="IAT98" s="257"/>
      <c r="IAU98" s="141"/>
      <c r="IAV98" s="141"/>
      <c r="IAW98" s="141"/>
      <c r="IAX98" s="141"/>
      <c r="IAY98" s="141"/>
      <c r="IAZ98" s="141"/>
      <c r="IBA98" s="141"/>
      <c r="IBB98" s="142"/>
      <c r="IBC98" s="143"/>
      <c r="IBD98" s="143"/>
      <c r="IBE98" s="142"/>
      <c r="IBF98" s="143"/>
      <c r="IBG98" s="143"/>
      <c r="IBH98" s="142"/>
      <c r="IBI98" s="143"/>
      <c r="IBJ98" s="143"/>
      <c r="IBK98" s="258"/>
      <c r="IBL98" s="257"/>
      <c r="IBM98" s="141"/>
      <c r="IBN98" s="141"/>
      <c r="IBO98" s="141"/>
      <c r="IBP98" s="141"/>
      <c r="IBQ98" s="141"/>
      <c r="IBR98" s="141"/>
      <c r="IBS98" s="141"/>
      <c r="IBT98" s="142"/>
      <c r="IBU98" s="143"/>
      <c r="IBV98" s="143"/>
      <c r="IBW98" s="142"/>
      <c r="IBX98" s="143"/>
      <c r="IBY98" s="143"/>
      <c r="IBZ98" s="142"/>
      <c r="ICA98" s="143"/>
      <c r="ICB98" s="143"/>
      <c r="ICC98" s="258"/>
      <c r="ICD98" s="257"/>
      <c r="ICE98" s="141"/>
      <c r="ICF98" s="141"/>
      <c r="ICG98" s="141"/>
      <c r="ICH98" s="141"/>
      <c r="ICI98" s="141"/>
      <c r="ICJ98" s="141"/>
      <c r="ICK98" s="141"/>
      <c r="ICL98" s="142"/>
      <c r="ICM98" s="143"/>
      <c r="ICN98" s="143"/>
      <c r="ICO98" s="142"/>
      <c r="ICP98" s="143"/>
      <c r="ICQ98" s="143"/>
      <c r="ICR98" s="142"/>
      <c r="ICS98" s="143"/>
      <c r="ICT98" s="143"/>
      <c r="ICU98" s="258"/>
      <c r="ICV98" s="257"/>
      <c r="ICW98" s="141"/>
      <c r="ICX98" s="141"/>
      <c r="ICY98" s="141"/>
      <c r="ICZ98" s="141"/>
      <c r="IDA98" s="141"/>
      <c r="IDB98" s="141"/>
      <c r="IDC98" s="141"/>
      <c r="IDD98" s="142"/>
      <c r="IDE98" s="143"/>
      <c r="IDF98" s="143"/>
      <c r="IDG98" s="142"/>
      <c r="IDH98" s="143"/>
      <c r="IDI98" s="143"/>
      <c r="IDJ98" s="142"/>
      <c r="IDK98" s="143"/>
      <c r="IDL98" s="143"/>
      <c r="IDM98" s="258"/>
      <c r="IDN98" s="257"/>
      <c r="IDO98" s="141"/>
      <c r="IDP98" s="141"/>
      <c r="IDQ98" s="141"/>
      <c r="IDR98" s="141"/>
      <c r="IDS98" s="141"/>
      <c r="IDT98" s="141"/>
      <c r="IDU98" s="141"/>
      <c r="IDV98" s="142"/>
      <c r="IDW98" s="143"/>
      <c r="IDX98" s="143"/>
      <c r="IDY98" s="142"/>
      <c r="IDZ98" s="143"/>
      <c r="IEA98" s="143"/>
      <c r="IEB98" s="142"/>
      <c r="IEC98" s="143"/>
      <c r="IED98" s="143"/>
      <c r="IEE98" s="258"/>
      <c r="IEF98" s="257"/>
      <c r="IEG98" s="141"/>
      <c r="IEH98" s="141"/>
      <c r="IEI98" s="141"/>
      <c r="IEJ98" s="141"/>
      <c r="IEK98" s="141"/>
      <c r="IEL98" s="141"/>
      <c r="IEM98" s="141"/>
      <c r="IEN98" s="142"/>
      <c r="IEO98" s="143"/>
      <c r="IEP98" s="143"/>
      <c r="IEQ98" s="142"/>
      <c r="IER98" s="143"/>
      <c r="IES98" s="143"/>
      <c r="IET98" s="142"/>
      <c r="IEU98" s="143"/>
      <c r="IEV98" s="143"/>
      <c r="IEW98" s="258"/>
      <c r="IEX98" s="257"/>
      <c r="IEY98" s="141"/>
      <c r="IEZ98" s="141"/>
      <c r="IFA98" s="141"/>
      <c r="IFB98" s="141"/>
      <c r="IFC98" s="141"/>
      <c r="IFD98" s="141"/>
      <c r="IFE98" s="141"/>
      <c r="IFF98" s="142"/>
      <c r="IFG98" s="143"/>
      <c r="IFH98" s="143"/>
      <c r="IFI98" s="142"/>
      <c r="IFJ98" s="143"/>
      <c r="IFK98" s="143"/>
      <c r="IFL98" s="142"/>
      <c r="IFM98" s="143"/>
      <c r="IFN98" s="143"/>
      <c r="IFO98" s="258"/>
      <c r="IFP98" s="257"/>
      <c r="IFQ98" s="141"/>
      <c r="IFR98" s="141"/>
      <c r="IFS98" s="141"/>
      <c r="IFT98" s="141"/>
      <c r="IFU98" s="141"/>
      <c r="IFV98" s="141"/>
      <c r="IFW98" s="141"/>
      <c r="IFX98" s="142"/>
      <c r="IFY98" s="143"/>
      <c r="IFZ98" s="143"/>
      <c r="IGA98" s="142"/>
      <c r="IGB98" s="143"/>
      <c r="IGC98" s="143"/>
      <c r="IGD98" s="142"/>
      <c r="IGE98" s="143"/>
      <c r="IGF98" s="143"/>
      <c r="IGG98" s="258"/>
      <c r="IGH98" s="257"/>
      <c r="IGI98" s="141"/>
      <c r="IGJ98" s="141"/>
      <c r="IGK98" s="141"/>
      <c r="IGL98" s="141"/>
      <c r="IGM98" s="141"/>
      <c r="IGN98" s="141"/>
      <c r="IGO98" s="141"/>
      <c r="IGP98" s="142"/>
      <c r="IGQ98" s="143"/>
      <c r="IGR98" s="143"/>
      <c r="IGS98" s="142"/>
      <c r="IGT98" s="143"/>
      <c r="IGU98" s="143"/>
      <c r="IGV98" s="142"/>
      <c r="IGW98" s="143"/>
      <c r="IGX98" s="143"/>
      <c r="IGY98" s="258"/>
      <c r="IGZ98" s="257"/>
      <c r="IHA98" s="141"/>
      <c r="IHB98" s="141"/>
      <c r="IHC98" s="141"/>
      <c r="IHD98" s="141"/>
      <c r="IHE98" s="141"/>
      <c r="IHF98" s="141"/>
      <c r="IHG98" s="141"/>
      <c r="IHH98" s="142"/>
      <c r="IHI98" s="143"/>
      <c r="IHJ98" s="143"/>
      <c r="IHK98" s="142"/>
      <c r="IHL98" s="143"/>
      <c r="IHM98" s="143"/>
      <c r="IHN98" s="142"/>
      <c r="IHO98" s="143"/>
      <c r="IHP98" s="143"/>
      <c r="IHQ98" s="258"/>
      <c r="IHR98" s="257"/>
      <c r="IHS98" s="141"/>
      <c r="IHT98" s="141"/>
      <c r="IHU98" s="141"/>
      <c r="IHV98" s="141"/>
      <c r="IHW98" s="141"/>
      <c r="IHX98" s="141"/>
      <c r="IHY98" s="141"/>
      <c r="IHZ98" s="142"/>
      <c r="IIA98" s="143"/>
      <c r="IIB98" s="143"/>
      <c r="IIC98" s="142"/>
      <c r="IID98" s="143"/>
      <c r="IIE98" s="143"/>
      <c r="IIF98" s="142"/>
      <c r="IIG98" s="143"/>
      <c r="IIH98" s="143"/>
      <c r="III98" s="258"/>
      <c r="IIJ98" s="257"/>
      <c r="IIK98" s="141"/>
      <c r="IIL98" s="141"/>
      <c r="IIM98" s="141"/>
      <c r="IIN98" s="141"/>
      <c r="IIO98" s="141"/>
      <c r="IIP98" s="141"/>
      <c r="IIQ98" s="141"/>
      <c r="IIR98" s="142"/>
      <c r="IIS98" s="143"/>
      <c r="IIT98" s="143"/>
      <c r="IIU98" s="142"/>
      <c r="IIV98" s="143"/>
      <c r="IIW98" s="143"/>
      <c r="IIX98" s="142"/>
      <c r="IIY98" s="143"/>
      <c r="IIZ98" s="143"/>
      <c r="IJA98" s="258"/>
      <c r="IJB98" s="257"/>
      <c r="IJC98" s="141"/>
      <c r="IJD98" s="141"/>
      <c r="IJE98" s="141"/>
      <c r="IJF98" s="141"/>
      <c r="IJG98" s="141"/>
      <c r="IJH98" s="141"/>
      <c r="IJI98" s="141"/>
      <c r="IJJ98" s="142"/>
      <c r="IJK98" s="143"/>
      <c r="IJL98" s="143"/>
      <c r="IJM98" s="142"/>
      <c r="IJN98" s="143"/>
      <c r="IJO98" s="143"/>
      <c r="IJP98" s="142"/>
      <c r="IJQ98" s="143"/>
      <c r="IJR98" s="143"/>
      <c r="IJS98" s="258"/>
      <c r="IJT98" s="257"/>
      <c r="IJU98" s="141"/>
      <c r="IJV98" s="141"/>
      <c r="IJW98" s="141"/>
      <c r="IJX98" s="141"/>
      <c r="IJY98" s="141"/>
      <c r="IJZ98" s="141"/>
      <c r="IKA98" s="141"/>
      <c r="IKB98" s="142"/>
      <c r="IKC98" s="143"/>
      <c r="IKD98" s="143"/>
      <c r="IKE98" s="142"/>
      <c r="IKF98" s="143"/>
      <c r="IKG98" s="143"/>
      <c r="IKH98" s="142"/>
      <c r="IKI98" s="143"/>
      <c r="IKJ98" s="143"/>
      <c r="IKK98" s="258"/>
      <c r="IKL98" s="257"/>
      <c r="IKM98" s="141"/>
      <c r="IKN98" s="141"/>
      <c r="IKO98" s="141"/>
      <c r="IKP98" s="141"/>
      <c r="IKQ98" s="141"/>
      <c r="IKR98" s="141"/>
      <c r="IKS98" s="141"/>
      <c r="IKT98" s="142"/>
      <c r="IKU98" s="143"/>
      <c r="IKV98" s="143"/>
      <c r="IKW98" s="142"/>
      <c r="IKX98" s="143"/>
      <c r="IKY98" s="143"/>
      <c r="IKZ98" s="142"/>
      <c r="ILA98" s="143"/>
      <c r="ILB98" s="143"/>
      <c r="ILC98" s="258"/>
      <c r="ILD98" s="257"/>
      <c r="ILE98" s="141"/>
      <c r="ILF98" s="141"/>
      <c r="ILG98" s="141"/>
      <c r="ILH98" s="141"/>
      <c r="ILI98" s="141"/>
      <c r="ILJ98" s="141"/>
      <c r="ILK98" s="141"/>
      <c r="ILL98" s="142"/>
      <c r="ILM98" s="143"/>
      <c r="ILN98" s="143"/>
      <c r="ILO98" s="142"/>
      <c r="ILP98" s="143"/>
      <c r="ILQ98" s="143"/>
      <c r="ILR98" s="142"/>
      <c r="ILS98" s="143"/>
      <c r="ILT98" s="143"/>
      <c r="ILU98" s="258"/>
      <c r="ILV98" s="257"/>
      <c r="ILW98" s="141"/>
      <c r="ILX98" s="141"/>
      <c r="ILY98" s="141"/>
      <c r="ILZ98" s="141"/>
      <c r="IMA98" s="141"/>
      <c r="IMB98" s="141"/>
      <c r="IMC98" s="141"/>
      <c r="IMD98" s="142"/>
      <c r="IME98" s="143"/>
      <c r="IMF98" s="143"/>
      <c r="IMG98" s="142"/>
      <c r="IMH98" s="143"/>
      <c r="IMI98" s="143"/>
      <c r="IMJ98" s="142"/>
      <c r="IMK98" s="143"/>
      <c r="IML98" s="143"/>
      <c r="IMM98" s="258"/>
      <c r="IMN98" s="257"/>
      <c r="IMO98" s="141"/>
      <c r="IMP98" s="141"/>
      <c r="IMQ98" s="141"/>
      <c r="IMR98" s="141"/>
      <c r="IMS98" s="141"/>
      <c r="IMT98" s="141"/>
      <c r="IMU98" s="141"/>
      <c r="IMV98" s="142"/>
      <c r="IMW98" s="143"/>
      <c r="IMX98" s="143"/>
      <c r="IMY98" s="142"/>
      <c r="IMZ98" s="143"/>
      <c r="INA98" s="143"/>
      <c r="INB98" s="142"/>
      <c r="INC98" s="143"/>
      <c r="IND98" s="143"/>
      <c r="INE98" s="258"/>
      <c r="INF98" s="257"/>
      <c r="ING98" s="141"/>
      <c r="INH98" s="141"/>
      <c r="INI98" s="141"/>
      <c r="INJ98" s="141"/>
      <c r="INK98" s="141"/>
      <c r="INL98" s="141"/>
      <c r="INM98" s="141"/>
      <c r="INN98" s="142"/>
      <c r="INO98" s="143"/>
      <c r="INP98" s="143"/>
      <c r="INQ98" s="142"/>
      <c r="INR98" s="143"/>
      <c r="INS98" s="143"/>
      <c r="INT98" s="142"/>
      <c r="INU98" s="143"/>
      <c r="INV98" s="143"/>
      <c r="INW98" s="258"/>
      <c r="INX98" s="257"/>
      <c r="INY98" s="141"/>
      <c r="INZ98" s="141"/>
      <c r="IOA98" s="141"/>
      <c r="IOB98" s="141"/>
      <c r="IOC98" s="141"/>
      <c r="IOD98" s="141"/>
      <c r="IOE98" s="141"/>
      <c r="IOF98" s="142"/>
      <c r="IOG98" s="143"/>
      <c r="IOH98" s="143"/>
      <c r="IOI98" s="142"/>
      <c r="IOJ98" s="143"/>
      <c r="IOK98" s="143"/>
      <c r="IOL98" s="142"/>
      <c r="IOM98" s="143"/>
      <c r="ION98" s="143"/>
      <c r="IOO98" s="258"/>
      <c r="IOP98" s="257"/>
      <c r="IOQ98" s="141"/>
      <c r="IOR98" s="141"/>
      <c r="IOS98" s="141"/>
      <c r="IOT98" s="141"/>
      <c r="IOU98" s="141"/>
      <c r="IOV98" s="141"/>
      <c r="IOW98" s="141"/>
      <c r="IOX98" s="142"/>
      <c r="IOY98" s="143"/>
      <c r="IOZ98" s="143"/>
      <c r="IPA98" s="142"/>
      <c r="IPB98" s="143"/>
      <c r="IPC98" s="143"/>
      <c r="IPD98" s="142"/>
      <c r="IPE98" s="143"/>
      <c r="IPF98" s="143"/>
      <c r="IPG98" s="258"/>
      <c r="IPH98" s="257"/>
      <c r="IPI98" s="141"/>
      <c r="IPJ98" s="141"/>
      <c r="IPK98" s="141"/>
      <c r="IPL98" s="141"/>
      <c r="IPM98" s="141"/>
      <c r="IPN98" s="141"/>
      <c r="IPO98" s="141"/>
      <c r="IPP98" s="142"/>
      <c r="IPQ98" s="143"/>
      <c r="IPR98" s="143"/>
      <c r="IPS98" s="142"/>
      <c r="IPT98" s="143"/>
      <c r="IPU98" s="143"/>
      <c r="IPV98" s="142"/>
      <c r="IPW98" s="143"/>
      <c r="IPX98" s="143"/>
      <c r="IPY98" s="258"/>
      <c r="IPZ98" s="257"/>
      <c r="IQA98" s="141"/>
      <c r="IQB98" s="141"/>
      <c r="IQC98" s="141"/>
      <c r="IQD98" s="141"/>
      <c r="IQE98" s="141"/>
      <c r="IQF98" s="141"/>
      <c r="IQG98" s="141"/>
      <c r="IQH98" s="142"/>
      <c r="IQI98" s="143"/>
      <c r="IQJ98" s="143"/>
      <c r="IQK98" s="142"/>
      <c r="IQL98" s="143"/>
      <c r="IQM98" s="143"/>
      <c r="IQN98" s="142"/>
      <c r="IQO98" s="143"/>
      <c r="IQP98" s="143"/>
      <c r="IQQ98" s="258"/>
      <c r="IQR98" s="257"/>
      <c r="IQS98" s="141"/>
      <c r="IQT98" s="141"/>
      <c r="IQU98" s="141"/>
      <c r="IQV98" s="141"/>
      <c r="IQW98" s="141"/>
      <c r="IQX98" s="141"/>
      <c r="IQY98" s="141"/>
      <c r="IQZ98" s="142"/>
      <c r="IRA98" s="143"/>
      <c r="IRB98" s="143"/>
      <c r="IRC98" s="142"/>
      <c r="IRD98" s="143"/>
      <c r="IRE98" s="143"/>
      <c r="IRF98" s="142"/>
      <c r="IRG98" s="143"/>
      <c r="IRH98" s="143"/>
      <c r="IRI98" s="258"/>
      <c r="IRJ98" s="257"/>
      <c r="IRK98" s="141"/>
      <c r="IRL98" s="141"/>
      <c r="IRM98" s="141"/>
      <c r="IRN98" s="141"/>
      <c r="IRO98" s="141"/>
      <c r="IRP98" s="141"/>
      <c r="IRQ98" s="141"/>
      <c r="IRR98" s="142"/>
      <c r="IRS98" s="143"/>
      <c r="IRT98" s="143"/>
      <c r="IRU98" s="142"/>
      <c r="IRV98" s="143"/>
      <c r="IRW98" s="143"/>
      <c r="IRX98" s="142"/>
      <c r="IRY98" s="143"/>
      <c r="IRZ98" s="143"/>
      <c r="ISA98" s="258"/>
      <c r="ISB98" s="257"/>
      <c r="ISC98" s="141"/>
      <c r="ISD98" s="141"/>
      <c r="ISE98" s="141"/>
      <c r="ISF98" s="141"/>
      <c r="ISG98" s="141"/>
      <c r="ISH98" s="141"/>
      <c r="ISI98" s="141"/>
      <c r="ISJ98" s="142"/>
      <c r="ISK98" s="143"/>
      <c r="ISL98" s="143"/>
      <c r="ISM98" s="142"/>
      <c r="ISN98" s="143"/>
      <c r="ISO98" s="143"/>
      <c r="ISP98" s="142"/>
      <c r="ISQ98" s="143"/>
      <c r="ISR98" s="143"/>
      <c r="ISS98" s="258"/>
      <c r="IST98" s="257"/>
      <c r="ISU98" s="141"/>
      <c r="ISV98" s="141"/>
      <c r="ISW98" s="141"/>
      <c r="ISX98" s="141"/>
      <c r="ISY98" s="141"/>
      <c r="ISZ98" s="141"/>
      <c r="ITA98" s="141"/>
      <c r="ITB98" s="142"/>
      <c r="ITC98" s="143"/>
      <c r="ITD98" s="143"/>
      <c r="ITE98" s="142"/>
      <c r="ITF98" s="143"/>
      <c r="ITG98" s="143"/>
      <c r="ITH98" s="142"/>
      <c r="ITI98" s="143"/>
      <c r="ITJ98" s="143"/>
      <c r="ITK98" s="258"/>
      <c r="ITL98" s="257"/>
      <c r="ITM98" s="141"/>
      <c r="ITN98" s="141"/>
      <c r="ITO98" s="141"/>
      <c r="ITP98" s="141"/>
      <c r="ITQ98" s="141"/>
      <c r="ITR98" s="141"/>
      <c r="ITS98" s="141"/>
      <c r="ITT98" s="142"/>
      <c r="ITU98" s="143"/>
      <c r="ITV98" s="143"/>
      <c r="ITW98" s="142"/>
      <c r="ITX98" s="143"/>
      <c r="ITY98" s="143"/>
      <c r="ITZ98" s="142"/>
      <c r="IUA98" s="143"/>
      <c r="IUB98" s="143"/>
      <c r="IUC98" s="258"/>
      <c r="IUD98" s="257"/>
      <c r="IUE98" s="141"/>
      <c r="IUF98" s="141"/>
      <c r="IUG98" s="141"/>
      <c r="IUH98" s="141"/>
      <c r="IUI98" s="141"/>
      <c r="IUJ98" s="141"/>
      <c r="IUK98" s="141"/>
      <c r="IUL98" s="142"/>
      <c r="IUM98" s="143"/>
      <c r="IUN98" s="143"/>
      <c r="IUO98" s="142"/>
      <c r="IUP98" s="143"/>
      <c r="IUQ98" s="143"/>
      <c r="IUR98" s="142"/>
      <c r="IUS98" s="143"/>
      <c r="IUT98" s="143"/>
      <c r="IUU98" s="258"/>
      <c r="IUV98" s="257"/>
      <c r="IUW98" s="141"/>
      <c r="IUX98" s="141"/>
      <c r="IUY98" s="141"/>
      <c r="IUZ98" s="141"/>
      <c r="IVA98" s="141"/>
      <c r="IVB98" s="141"/>
      <c r="IVC98" s="141"/>
      <c r="IVD98" s="142"/>
      <c r="IVE98" s="143"/>
      <c r="IVF98" s="143"/>
      <c r="IVG98" s="142"/>
      <c r="IVH98" s="143"/>
      <c r="IVI98" s="143"/>
      <c r="IVJ98" s="142"/>
      <c r="IVK98" s="143"/>
      <c r="IVL98" s="143"/>
      <c r="IVM98" s="258"/>
      <c r="IVN98" s="257"/>
      <c r="IVO98" s="141"/>
      <c r="IVP98" s="141"/>
      <c r="IVQ98" s="141"/>
      <c r="IVR98" s="141"/>
      <c r="IVS98" s="141"/>
      <c r="IVT98" s="141"/>
      <c r="IVU98" s="141"/>
      <c r="IVV98" s="142"/>
      <c r="IVW98" s="143"/>
      <c r="IVX98" s="143"/>
      <c r="IVY98" s="142"/>
      <c r="IVZ98" s="143"/>
      <c r="IWA98" s="143"/>
      <c r="IWB98" s="142"/>
      <c r="IWC98" s="143"/>
      <c r="IWD98" s="143"/>
      <c r="IWE98" s="258"/>
      <c r="IWF98" s="257"/>
      <c r="IWG98" s="141"/>
      <c r="IWH98" s="141"/>
      <c r="IWI98" s="141"/>
      <c r="IWJ98" s="141"/>
      <c r="IWK98" s="141"/>
      <c r="IWL98" s="141"/>
      <c r="IWM98" s="141"/>
      <c r="IWN98" s="142"/>
      <c r="IWO98" s="143"/>
      <c r="IWP98" s="143"/>
      <c r="IWQ98" s="142"/>
      <c r="IWR98" s="143"/>
      <c r="IWS98" s="143"/>
      <c r="IWT98" s="142"/>
      <c r="IWU98" s="143"/>
      <c r="IWV98" s="143"/>
      <c r="IWW98" s="258"/>
      <c r="IWX98" s="257"/>
      <c r="IWY98" s="141"/>
      <c r="IWZ98" s="141"/>
      <c r="IXA98" s="141"/>
      <c r="IXB98" s="141"/>
      <c r="IXC98" s="141"/>
      <c r="IXD98" s="141"/>
      <c r="IXE98" s="141"/>
      <c r="IXF98" s="142"/>
      <c r="IXG98" s="143"/>
      <c r="IXH98" s="143"/>
      <c r="IXI98" s="142"/>
      <c r="IXJ98" s="143"/>
      <c r="IXK98" s="143"/>
      <c r="IXL98" s="142"/>
      <c r="IXM98" s="143"/>
      <c r="IXN98" s="143"/>
      <c r="IXO98" s="258"/>
      <c r="IXP98" s="257"/>
      <c r="IXQ98" s="141"/>
      <c r="IXR98" s="141"/>
      <c r="IXS98" s="141"/>
      <c r="IXT98" s="141"/>
      <c r="IXU98" s="141"/>
      <c r="IXV98" s="141"/>
      <c r="IXW98" s="141"/>
      <c r="IXX98" s="142"/>
      <c r="IXY98" s="143"/>
      <c r="IXZ98" s="143"/>
      <c r="IYA98" s="142"/>
      <c r="IYB98" s="143"/>
      <c r="IYC98" s="143"/>
      <c r="IYD98" s="142"/>
      <c r="IYE98" s="143"/>
      <c r="IYF98" s="143"/>
      <c r="IYG98" s="258"/>
      <c r="IYH98" s="257"/>
      <c r="IYI98" s="141"/>
      <c r="IYJ98" s="141"/>
      <c r="IYK98" s="141"/>
      <c r="IYL98" s="141"/>
      <c r="IYM98" s="141"/>
      <c r="IYN98" s="141"/>
      <c r="IYO98" s="141"/>
      <c r="IYP98" s="142"/>
      <c r="IYQ98" s="143"/>
      <c r="IYR98" s="143"/>
      <c r="IYS98" s="142"/>
      <c r="IYT98" s="143"/>
      <c r="IYU98" s="143"/>
      <c r="IYV98" s="142"/>
      <c r="IYW98" s="143"/>
      <c r="IYX98" s="143"/>
      <c r="IYY98" s="258"/>
      <c r="IYZ98" s="257"/>
      <c r="IZA98" s="141"/>
      <c r="IZB98" s="141"/>
      <c r="IZC98" s="141"/>
      <c r="IZD98" s="141"/>
      <c r="IZE98" s="141"/>
      <c r="IZF98" s="141"/>
      <c r="IZG98" s="141"/>
      <c r="IZH98" s="142"/>
      <c r="IZI98" s="143"/>
      <c r="IZJ98" s="143"/>
      <c r="IZK98" s="142"/>
      <c r="IZL98" s="143"/>
      <c r="IZM98" s="143"/>
      <c r="IZN98" s="142"/>
      <c r="IZO98" s="143"/>
      <c r="IZP98" s="143"/>
      <c r="IZQ98" s="258"/>
      <c r="IZR98" s="257"/>
      <c r="IZS98" s="141"/>
      <c r="IZT98" s="141"/>
      <c r="IZU98" s="141"/>
      <c r="IZV98" s="141"/>
      <c r="IZW98" s="141"/>
      <c r="IZX98" s="141"/>
      <c r="IZY98" s="141"/>
      <c r="IZZ98" s="142"/>
      <c r="JAA98" s="143"/>
      <c r="JAB98" s="143"/>
      <c r="JAC98" s="142"/>
      <c r="JAD98" s="143"/>
      <c r="JAE98" s="143"/>
      <c r="JAF98" s="142"/>
      <c r="JAG98" s="143"/>
      <c r="JAH98" s="143"/>
      <c r="JAI98" s="258"/>
      <c r="JAJ98" s="257"/>
      <c r="JAK98" s="141"/>
      <c r="JAL98" s="141"/>
      <c r="JAM98" s="141"/>
      <c r="JAN98" s="141"/>
      <c r="JAO98" s="141"/>
      <c r="JAP98" s="141"/>
      <c r="JAQ98" s="141"/>
      <c r="JAR98" s="142"/>
      <c r="JAS98" s="143"/>
      <c r="JAT98" s="143"/>
      <c r="JAU98" s="142"/>
      <c r="JAV98" s="143"/>
      <c r="JAW98" s="143"/>
      <c r="JAX98" s="142"/>
      <c r="JAY98" s="143"/>
      <c r="JAZ98" s="143"/>
      <c r="JBA98" s="258"/>
      <c r="JBB98" s="257"/>
      <c r="JBC98" s="141"/>
      <c r="JBD98" s="141"/>
      <c r="JBE98" s="141"/>
      <c r="JBF98" s="141"/>
      <c r="JBG98" s="141"/>
      <c r="JBH98" s="141"/>
      <c r="JBI98" s="141"/>
      <c r="JBJ98" s="142"/>
      <c r="JBK98" s="143"/>
      <c r="JBL98" s="143"/>
      <c r="JBM98" s="142"/>
      <c r="JBN98" s="143"/>
      <c r="JBO98" s="143"/>
      <c r="JBP98" s="142"/>
      <c r="JBQ98" s="143"/>
      <c r="JBR98" s="143"/>
      <c r="JBS98" s="258"/>
      <c r="JBT98" s="257"/>
      <c r="JBU98" s="141"/>
      <c r="JBV98" s="141"/>
      <c r="JBW98" s="141"/>
      <c r="JBX98" s="141"/>
      <c r="JBY98" s="141"/>
      <c r="JBZ98" s="141"/>
      <c r="JCA98" s="141"/>
      <c r="JCB98" s="142"/>
      <c r="JCC98" s="143"/>
      <c r="JCD98" s="143"/>
      <c r="JCE98" s="142"/>
      <c r="JCF98" s="143"/>
      <c r="JCG98" s="143"/>
      <c r="JCH98" s="142"/>
      <c r="JCI98" s="143"/>
      <c r="JCJ98" s="143"/>
      <c r="JCK98" s="258"/>
      <c r="JCL98" s="257"/>
      <c r="JCM98" s="141"/>
      <c r="JCN98" s="141"/>
      <c r="JCO98" s="141"/>
      <c r="JCP98" s="141"/>
      <c r="JCQ98" s="141"/>
      <c r="JCR98" s="141"/>
      <c r="JCS98" s="141"/>
      <c r="JCT98" s="142"/>
      <c r="JCU98" s="143"/>
      <c r="JCV98" s="143"/>
      <c r="JCW98" s="142"/>
      <c r="JCX98" s="143"/>
      <c r="JCY98" s="143"/>
      <c r="JCZ98" s="142"/>
      <c r="JDA98" s="143"/>
      <c r="JDB98" s="143"/>
      <c r="JDC98" s="258"/>
      <c r="JDD98" s="257"/>
      <c r="JDE98" s="141"/>
      <c r="JDF98" s="141"/>
      <c r="JDG98" s="141"/>
      <c r="JDH98" s="141"/>
      <c r="JDI98" s="141"/>
      <c r="JDJ98" s="141"/>
      <c r="JDK98" s="141"/>
      <c r="JDL98" s="142"/>
      <c r="JDM98" s="143"/>
      <c r="JDN98" s="143"/>
      <c r="JDO98" s="142"/>
      <c r="JDP98" s="143"/>
      <c r="JDQ98" s="143"/>
      <c r="JDR98" s="142"/>
      <c r="JDS98" s="143"/>
      <c r="JDT98" s="143"/>
      <c r="JDU98" s="258"/>
      <c r="JDV98" s="257"/>
      <c r="JDW98" s="141"/>
      <c r="JDX98" s="141"/>
      <c r="JDY98" s="141"/>
      <c r="JDZ98" s="141"/>
      <c r="JEA98" s="141"/>
      <c r="JEB98" s="141"/>
      <c r="JEC98" s="141"/>
      <c r="JED98" s="142"/>
      <c r="JEE98" s="143"/>
      <c r="JEF98" s="143"/>
      <c r="JEG98" s="142"/>
      <c r="JEH98" s="143"/>
      <c r="JEI98" s="143"/>
      <c r="JEJ98" s="142"/>
      <c r="JEK98" s="143"/>
      <c r="JEL98" s="143"/>
      <c r="JEM98" s="258"/>
      <c r="JEN98" s="257"/>
      <c r="JEO98" s="141"/>
      <c r="JEP98" s="141"/>
      <c r="JEQ98" s="141"/>
      <c r="JER98" s="141"/>
      <c r="JES98" s="141"/>
      <c r="JET98" s="141"/>
      <c r="JEU98" s="141"/>
      <c r="JEV98" s="142"/>
      <c r="JEW98" s="143"/>
      <c r="JEX98" s="143"/>
      <c r="JEY98" s="142"/>
      <c r="JEZ98" s="143"/>
      <c r="JFA98" s="143"/>
      <c r="JFB98" s="142"/>
      <c r="JFC98" s="143"/>
      <c r="JFD98" s="143"/>
      <c r="JFE98" s="258"/>
      <c r="JFF98" s="257"/>
      <c r="JFG98" s="141"/>
      <c r="JFH98" s="141"/>
      <c r="JFI98" s="141"/>
      <c r="JFJ98" s="141"/>
      <c r="JFK98" s="141"/>
      <c r="JFL98" s="141"/>
      <c r="JFM98" s="141"/>
      <c r="JFN98" s="142"/>
      <c r="JFO98" s="143"/>
      <c r="JFP98" s="143"/>
      <c r="JFQ98" s="142"/>
      <c r="JFR98" s="143"/>
      <c r="JFS98" s="143"/>
      <c r="JFT98" s="142"/>
      <c r="JFU98" s="143"/>
      <c r="JFV98" s="143"/>
      <c r="JFW98" s="258"/>
      <c r="JFX98" s="257"/>
      <c r="JFY98" s="141"/>
      <c r="JFZ98" s="141"/>
      <c r="JGA98" s="141"/>
      <c r="JGB98" s="141"/>
      <c r="JGC98" s="141"/>
      <c r="JGD98" s="141"/>
      <c r="JGE98" s="141"/>
      <c r="JGF98" s="142"/>
      <c r="JGG98" s="143"/>
      <c r="JGH98" s="143"/>
      <c r="JGI98" s="142"/>
      <c r="JGJ98" s="143"/>
      <c r="JGK98" s="143"/>
      <c r="JGL98" s="142"/>
      <c r="JGM98" s="143"/>
      <c r="JGN98" s="143"/>
      <c r="JGO98" s="258"/>
      <c r="JGP98" s="257"/>
      <c r="JGQ98" s="141"/>
      <c r="JGR98" s="141"/>
      <c r="JGS98" s="141"/>
      <c r="JGT98" s="141"/>
      <c r="JGU98" s="141"/>
      <c r="JGV98" s="141"/>
      <c r="JGW98" s="141"/>
      <c r="JGX98" s="142"/>
      <c r="JGY98" s="143"/>
      <c r="JGZ98" s="143"/>
      <c r="JHA98" s="142"/>
      <c r="JHB98" s="143"/>
      <c r="JHC98" s="143"/>
      <c r="JHD98" s="142"/>
      <c r="JHE98" s="143"/>
      <c r="JHF98" s="143"/>
      <c r="JHG98" s="258"/>
      <c r="JHH98" s="257"/>
      <c r="JHI98" s="141"/>
      <c r="JHJ98" s="141"/>
      <c r="JHK98" s="141"/>
      <c r="JHL98" s="141"/>
      <c r="JHM98" s="141"/>
      <c r="JHN98" s="141"/>
      <c r="JHO98" s="141"/>
      <c r="JHP98" s="142"/>
      <c r="JHQ98" s="143"/>
      <c r="JHR98" s="143"/>
      <c r="JHS98" s="142"/>
      <c r="JHT98" s="143"/>
      <c r="JHU98" s="143"/>
      <c r="JHV98" s="142"/>
      <c r="JHW98" s="143"/>
      <c r="JHX98" s="143"/>
      <c r="JHY98" s="258"/>
      <c r="JHZ98" s="257"/>
      <c r="JIA98" s="141"/>
      <c r="JIB98" s="141"/>
      <c r="JIC98" s="141"/>
      <c r="JID98" s="141"/>
      <c r="JIE98" s="141"/>
      <c r="JIF98" s="141"/>
      <c r="JIG98" s="141"/>
      <c r="JIH98" s="142"/>
      <c r="JII98" s="143"/>
      <c r="JIJ98" s="143"/>
      <c r="JIK98" s="142"/>
      <c r="JIL98" s="143"/>
      <c r="JIM98" s="143"/>
      <c r="JIN98" s="142"/>
      <c r="JIO98" s="143"/>
      <c r="JIP98" s="143"/>
      <c r="JIQ98" s="258"/>
      <c r="JIR98" s="257"/>
      <c r="JIS98" s="141"/>
      <c r="JIT98" s="141"/>
      <c r="JIU98" s="141"/>
      <c r="JIV98" s="141"/>
      <c r="JIW98" s="141"/>
      <c r="JIX98" s="141"/>
      <c r="JIY98" s="141"/>
      <c r="JIZ98" s="142"/>
      <c r="JJA98" s="143"/>
      <c r="JJB98" s="143"/>
      <c r="JJC98" s="142"/>
      <c r="JJD98" s="143"/>
      <c r="JJE98" s="143"/>
      <c r="JJF98" s="142"/>
      <c r="JJG98" s="143"/>
      <c r="JJH98" s="143"/>
      <c r="JJI98" s="258"/>
      <c r="JJJ98" s="257"/>
      <c r="JJK98" s="141"/>
      <c r="JJL98" s="141"/>
      <c r="JJM98" s="141"/>
      <c r="JJN98" s="141"/>
      <c r="JJO98" s="141"/>
      <c r="JJP98" s="141"/>
      <c r="JJQ98" s="141"/>
      <c r="JJR98" s="142"/>
      <c r="JJS98" s="143"/>
      <c r="JJT98" s="143"/>
      <c r="JJU98" s="142"/>
      <c r="JJV98" s="143"/>
      <c r="JJW98" s="143"/>
      <c r="JJX98" s="142"/>
      <c r="JJY98" s="143"/>
      <c r="JJZ98" s="143"/>
      <c r="JKA98" s="258"/>
      <c r="JKB98" s="257"/>
      <c r="JKC98" s="141"/>
      <c r="JKD98" s="141"/>
      <c r="JKE98" s="141"/>
      <c r="JKF98" s="141"/>
      <c r="JKG98" s="141"/>
      <c r="JKH98" s="141"/>
      <c r="JKI98" s="141"/>
      <c r="JKJ98" s="142"/>
      <c r="JKK98" s="143"/>
      <c r="JKL98" s="143"/>
      <c r="JKM98" s="142"/>
      <c r="JKN98" s="143"/>
      <c r="JKO98" s="143"/>
      <c r="JKP98" s="142"/>
      <c r="JKQ98" s="143"/>
      <c r="JKR98" s="143"/>
      <c r="JKS98" s="258"/>
      <c r="JKT98" s="257"/>
      <c r="JKU98" s="141"/>
      <c r="JKV98" s="141"/>
      <c r="JKW98" s="141"/>
      <c r="JKX98" s="141"/>
      <c r="JKY98" s="141"/>
      <c r="JKZ98" s="141"/>
      <c r="JLA98" s="141"/>
      <c r="JLB98" s="142"/>
      <c r="JLC98" s="143"/>
      <c r="JLD98" s="143"/>
      <c r="JLE98" s="142"/>
      <c r="JLF98" s="143"/>
      <c r="JLG98" s="143"/>
      <c r="JLH98" s="142"/>
      <c r="JLI98" s="143"/>
      <c r="JLJ98" s="143"/>
      <c r="JLK98" s="258"/>
      <c r="JLL98" s="257"/>
      <c r="JLM98" s="141"/>
      <c r="JLN98" s="141"/>
      <c r="JLO98" s="141"/>
      <c r="JLP98" s="141"/>
      <c r="JLQ98" s="141"/>
      <c r="JLR98" s="141"/>
      <c r="JLS98" s="141"/>
      <c r="JLT98" s="142"/>
      <c r="JLU98" s="143"/>
      <c r="JLV98" s="143"/>
      <c r="JLW98" s="142"/>
      <c r="JLX98" s="143"/>
      <c r="JLY98" s="143"/>
      <c r="JLZ98" s="142"/>
      <c r="JMA98" s="143"/>
      <c r="JMB98" s="143"/>
      <c r="JMC98" s="258"/>
      <c r="JMD98" s="257"/>
      <c r="JME98" s="141"/>
      <c r="JMF98" s="141"/>
      <c r="JMG98" s="141"/>
      <c r="JMH98" s="141"/>
      <c r="JMI98" s="141"/>
      <c r="JMJ98" s="141"/>
      <c r="JMK98" s="141"/>
      <c r="JML98" s="142"/>
      <c r="JMM98" s="143"/>
      <c r="JMN98" s="143"/>
      <c r="JMO98" s="142"/>
      <c r="JMP98" s="143"/>
      <c r="JMQ98" s="143"/>
      <c r="JMR98" s="142"/>
      <c r="JMS98" s="143"/>
      <c r="JMT98" s="143"/>
      <c r="JMU98" s="258"/>
      <c r="JMV98" s="257"/>
      <c r="JMW98" s="141"/>
      <c r="JMX98" s="141"/>
      <c r="JMY98" s="141"/>
      <c r="JMZ98" s="141"/>
      <c r="JNA98" s="141"/>
      <c r="JNB98" s="141"/>
      <c r="JNC98" s="141"/>
      <c r="JND98" s="142"/>
      <c r="JNE98" s="143"/>
      <c r="JNF98" s="143"/>
      <c r="JNG98" s="142"/>
      <c r="JNH98" s="143"/>
      <c r="JNI98" s="143"/>
      <c r="JNJ98" s="142"/>
      <c r="JNK98" s="143"/>
      <c r="JNL98" s="143"/>
      <c r="JNM98" s="258"/>
      <c r="JNN98" s="257"/>
      <c r="JNO98" s="141"/>
      <c r="JNP98" s="141"/>
      <c r="JNQ98" s="141"/>
      <c r="JNR98" s="141"/>
      <c r="JNS98" s="141"/>
      <c r="JNT98" s="141"/>
      <c r="JNU98" s="141"/>
      <c r="JNV98" s="142"/>
      <c r="JNW98" s="143"/>
      <c r="JNX98" s="143"/>
      <c r="JNY98" s="142"/>
      <c r="JNZ98" s="143"/>
      <c r="JOA98" s="143"/>
      <c r="JOB98" s="142"/>
      <c r="JOC98" s="143"/>
      <c r="JOD98" s="143"/>
      <c r="JOE98" s="258"/>
      <c r="JOF98" s="257"/>
      <c r="JOG98" s="141"/>
      <c r="JOH98" s="141"/>
      <c r="JOI98" s="141"/>
      <c r="JOJ98" s="141"/>
      <c r="JOK98" s="141"/>
      <c r="JOL98" s="141"/>
      <c r="JOM98" s="141"/>
      <c r="JON98" s="142"/>
      <c r="JOO98" s="143"/>
      <c r="JOP98" s="143"/>
      <c r="JOQ98" s="142"/>
      <c r="JOR98" s="143"/>
      <c r="JOS98" s="143"/>
      <c r="JOT98" s="142"/>
      <c r="JOU98" s="143"/>
      <c r="JOV98" s="143"/>
      <c r="JOW98" s="258"/>
      <c r="JOX98" s="257"/>
      <c r="JOY98" s="141"/>
      <c r="JOZ98" s="141"/>
      <c r="JPA98" s="141"/>
      <c r="JPB98" s="141"/>
      <c r="JPC98" s="141"/>
      <c r="JPD98" s="141"/>
      <c r="JPE98" s="141"/>
      <c r="JPF98" s="142"/>
      <c r="JPG98" s="143"/>
      <c r="JPH98" s="143"/>
      <c r="JPI98" s="142"/>
      <c r="JPJ98" s="143"/>
      <c r="JPK98" s="143"/>
      <c r="JPL98" s="142"/>
      <c r="JPM98" s="143"/>
      <c r="JPN98" s="143"/>
      <c r="JPO98" s="258"/>
      <c r="JPP98" s="257"/>
      <c r="JPQ98" s="141"/>
      <c r="JPR98" s="141"/>
      <c r="JPS98" s="141"/>
      <c r="JPT98" s="141"/>
      <c r="JPU98" s="141"/>
      <c r="JPV98" s="141"/>
      <c r="JPW98" s="141"/>
      <c r="JPX98" s="142"/>
      <c r="JPY98" s="143"/>
      <c r="JPZ98" s="143"/>
      <c r="JQA98" s="142"/>
      <c r="JQB98" s="143"/>
      <c r="JQC98" s="143"/>
      <c r="JQD98" s="142"/>
      <c r="JQE98" s="143"/>
      <c r="JQF98" s="143"/>
      <c r="JQG98" s="258"/>
      <c r="JQH98" s="257"/>
      <c r="JQI98" s="141"/>
      <c r="JQJ98" s="141"/>
      <c r="JQK98" s="141"/>
      <c r="JQL98" s="141"/>
      <c r="JQM98" s="141"/>
      <c r="JQN98" s="141"/>
      <c r="JQO98" s="141"/>
      <c r="JQP98" s="142"/>
      <c r="JQQ98" s="143"/>
      <c r="JQR98" s="143"/>
      <c r="JQS98" s="142"/>
      <c r="JQT98" s="143"/>
      <c r="JQU98" s="143"/>
      <c r="JQV98" s="142"/>
      <c r="JQW98" s="143"/>
      <c r="JQX98" s="143"/>
      <c r="JQY98" s="258"/>
      <c r="JQZ98" s="257"/>
      <c r="JRA98" s="141"/>
      <c r="JRB98" s="141"/>
      <c r="JRC98" s="141"/>
      <c r="JRD98" s="141"/>
      <c r="JRE98" s="141"/>
      <c r="JRF98" s="141"/>
      <c r="JRG98" s="141"/>
      <c r="JRH98" s="142"/>
      <c r="JRI98" s="143"/>
      <c r="JRJ98" s="143"/>
      <c r="JRK98" s="142"/>
      <c r="JRL98" s="143"/>
      <c r="JRM98" s="143"/>
      <c r="JRN98" s="142"/>
      <c r="JRO98" s="143"/>
      <c r="JRP98" s="143"/>
      <c r="JRQ98" s="258"/>
      <c r="JRR98" s="257"/>
      <c r="JRS98" s="141"/>
      <c r="JRT98" s="141"/>
      <c r="JRU98" s="141"/>
      <c r="JRV98" s="141"/>
      <c r="JRW98" s="141"/>
      <c r="JRX98" s="141"/>
      <c r="JRY98" s="141"/>
      <c r="JRZ98" s="142"/>
      <c r="JSA98" s="143"/>
      <c r="JSB98" s="143"/>
      <c r="JSC98" s="142"/>
      <c r="JSD98" s="143"/>
      <c r="JSE98" s="143"/>
      <c r="JSF98" s="142"/>
      <c r="JSG98" s="143"/>
      <c r="JSH98" s="143"/>
      <c r="JSI98" s="258"/>
      <c r="JSJ98" s="257"/>
      <c r="JSK98" s="141"/>
      <c r="JSL98" s="141"/>
      <c r="JSM98" s="141"/>
      <c r="JSN98" s="141"/>
      <c r="JSO98" s="141"/>
      <c r="JSP98" s="141"/>
      <c r="JSQ98" s="141"/>
      <c r="JSR98" s="142"/>
      <c r="JSS98" s="143"/>
      <c r="JST98" s="143"/>
      <c r="JSU98" s="142"/>
      <c r="JSV98" s="143"/>
      <c r="JSW98" s="143"/>
      <c r="JSX98" s="142"/>
      <c r="JSY98" s="143"/>
      <c r="JSZ98" s="143"/>
      <c r="JTA98" s="258"/>
      <c r="JTB98" s="257"/>
      <c r="JTC98" s="141"/>
      <c r="JTD98" s="141"/>
      <c r="JTE98" s="141"/>
      <c r="JTF98" s="141"/>
      <c r="JTG98" s="141"/>
      <c r="JTH98" s="141"/>
      <c r="JTI98" s="141"/>
      <c r="JTJ98" s="142"/>
      <c r="JTK98" s="143"/>
      <c r="JTL98" s="143"/>
      <c r="JTM98" s="142"/>
      <c r="JTN98" s="143"/>
      <c r="JTO98" s="143"/>
      <c r="JTP98" s="142"/>
      <c r="JTQ98" s="143"/>
      <c r="JTR98" s="143"/>
      <c r="JTS98" s="258"/>
      <c r="JTT98" s="257"/>
      <c r="JTU98" s="141"/>
      <c r="JTV98" s="141"/>
      <c r="JTW98" s="141"/>
      <c r="JTX98" s="141"/>
      <c r="JTY98" s="141"/>
      <c r="JTZ98" s="141"/>
      <c r="JUA98" s="141"/>
      <c r="JUB98" s="142"/>
      <c r="JUC98" s="143"/>
      <c r="JUD98" s="143"/>
      <c r="JUE98" s="142"/>
      <c r="JUF98" s="143"/>
      <c r="JUG98" s="143"/>
      <c r="JUH98" s="142"/>
      <c r="JUI98" s="143"/>
      <c r="JUJ98" s="143"/>
      <c r="JUK98" s="258"/>
      <c r="JUL98" s="257"/>
      <c r="JUM98" s="141"/>
      <c r="JUN98" s="141"/>
      <c r="JUO98" s="141"/>
      <c r="JUP98" s="141"/>
      <c r="JUQ98" s="141"/>
      <c r="JUR98" s="141"/>
      <c r="JUS98" s="141"/>
      <c r="JUT98" s="142"/>
      <c r="JUU98" s="143"/>
      <c r="JUV98" s="143"/>
      <c r="JUW98" s="142"/>
      <c r="JUX98" s="143"/>
      <c r="JUY98" s="143"/>
      <c r="JUZ98" s="142"/>
      <c r="JVA98" s="143"/>
      <c r="JVB98" s="143"/>
      <c r="JVC98" s="258"/>
      <c r="JVD98" s="257"/>
      <c r="JVE98" s="141"/>
      <c r="JVF98" s="141"/>
      <c r="JVG98" s="141"/>
      <c r="JVH98" s="141"/>
      <c r="JVI98" s="141"/>
      <c r="JVJ98" s="141"/>
      <c r="JVK98" s="141"/>
      <c r="JVL98" s="142"/>
      <c r="JVM98" s="143"/>
      <c r="JVN98" s="143"/>
      <c r="JVO98" s="142"/>
      <c r="JVP98" s="143"/>
      <c r="JVQ98" s="143"/>
      <c r="JVR98" s="142"/>
      <c r="JVS98" s="143"/>
      <c r="JVT98" s="143"/>
      <c r="JVU98" s="258"/>
      <c r="JVV98" s="257"/>
      <c r="JVW98" s="141"/>
      <c r="JVX98" s="141"/>
      <c r="JVY98" s="141"/>
      <c r="JVZ98" s="141"/>
      <c r="JWA98" s="141"/>
      <c r="JWB98" s="141"/>
      <c r="JWC98" s="141"/>
      <c r="JWD98" s="142"/>
      <c r="JWE98" s="143"/>
      <c r="JWF98" s="143"/>
      <c r="JWG98" s="142"/>
      <c r="JWH98" s="143"/>
      <c r="JWI98" s="143"/>
      <c r="JWJ98" s="142"/>
      <c r="JWK98" s="143"/>
      <c r="JWL98" s="143"/>
      <c r="JWM98" s="258"/>
      <c r="JWN98" s="257"/>
      <c r="JWO98" s="141"/>
      <c r="JWP98" s="141"/>
      <c r="JWQ98" s="141"/>
      <c r="JWR98" s="141"/>
      <c r="JWS98" s="141"/>
      <c r="JWT98" s="141"/>
      <c r="JWU98" s="141"/>
      <c r="JWV98" s="142"/>
      <c r="JWW98" s="143"/>
      <c r="JWX98" s="143"/>
      <c r="JWY98" s="142"/>
      <c r="JWZ98" s="143"/>
      <c r="JXA98" s="143"/>
      <c r="JXB98" s="142"/>
      <c r="JXC98" s="143"/>
      <c r="JXD98" s="143"/>
      <c r="JXE98" s="258"/>
      <c r="JXF98" s="257"/>
      <c r="JXG98" s="141"/>
      <c r="JXH98" s="141"/>
      <c r="JXI98" s="141"/>
      <c r="JXJ98" s="141"/>
      <c r="JXK98" s="141"/>
      <c r="JXL98" s="141"/>
      <c r="JXM98" s="141"/>
      <c r="JXN98" s="142"/>
      <c r="JXO98" s="143"/>
      <c r="JXP98" s="143"/>
      <c r="JXQ98" s="142"/>
      <c r="JXR98" s="143"/>
      <c r="JXS98" s="143"/>
      <c r="JXT98" s="142"/>
      <c r="JXU98" s="143"/>
      <c r="JXV98" s="143"/>
      <c r="JXW98" s="258"/>
      <c r="JXX98" s="257"/>
      <c r="JXY98" s="141"/>
      <c r="JXZ98" s="141"/>
      <c r="JYA98" s="141"/>
      <c r="JYB98" s="141"/>
      <c r="JYC98" s="141"/>
      <c r="JYD98" s="141"/>
      <c r="JYE98" s="141"/>
      <c r="JYF98" s="142"/>
      <c r="JYG98" s="143"/>
      <c r="JYH98" s="143"/>
      <c r="JYI98" s="142"/>
      <c r="JYJ98" s="143"/>
      <c r="JYK98" s="143"/>
      <c r="JYL98" s="142"/>
      <c r="JYM98" s="143"/>
      <c r="JYN98" s="143"/>
      <c r="JYO98" s="258"/>
      <c r="JYP98" s="257"/>
      <c r="JYQ98" s="141"/>
      <c r="JYR98" s="141"/>
      <c r="JYS98" s="141"/>
      <c r="JYT98" s="141"/>
      <c r="JYU98" s="141"/>
      <c r="JYV98" s="141"/>
      <c r="JYW98" s="141"/>
      <c r="JYX98" s="142"/>
      <c r="JYY98" s="143"/>
      <c r="JYZ98" s="143"/>
      <c r="JZA98" s="142"/>
      <c r="JZB98" s="143"/>
      <c r="JZC98" s="143"/>
      <c r="JZD98" s="142"/>
      <c r="JZE98" s="143"/>
      <c r="JZF98" s="143"/>
      <c r="JZG98" s="258"/>
      <c r="JZH98" s="257"/>
      <c r="JZI98" s="141"/>
      <c r="JZJ98" s="141"/>
      <c r="JZK98" s="141"/>
      <c r="JZL98" s="141"/>
      <c r="JZM98" s="141"/>
      <c r="JZN98" s="141"/>
      <c r="JZO98" s="141"/>
      <c r="JZP98" s="142"/>
      <c r="JZQ98" s="143"/>
      <c r="JZR98" s="143"/>
      <c r="JZS98" s="142"/>
      <c r="JZT98" s="143"/>
      <c r="JZU98" s="143"/>
      <c r="JZV98" s="142"/>
      <c r="JZW98" s="143"/>
      <c r="JZX98" s="143"/>
      <c r="JZY98" s="258"/>
      <c r="JZZ98" s="257"/>
      <c r="KAA98" s="141"/>
      <c r="KAB98" s="141"/>
      <c r="KAC98" s="141"/>
      <c r="KAD98" s="141"/>
      <c r="KAE98" s="141"/>
      <c r="KAF98" s="141"/>
      <c r="KAG98" s="141"/>
      <c r="KAH98" s="142"/>
      <c r="KAI98" s="143"/>
      <c r="KAJ98" s="143"/>
      <c r="KAK98" s="142"/>
      <c r="KAL98" s="143"/>
      <c r="KAM98" s="143"/>
      <c r="KAN98" s="142"/>
      <c r="KAO98" s="143"/>
      <c r="KAP98" s="143"/>
      <c r="KAQ98" s="258"/>
      <c r="KAR98" s="257"/>
      <c r="KAS98" s="141"/>
      <c r="KAT98" s="141"/>
      <c r="KAU98" s="141"/>
      <c r="KAV98" s="141"/>
      <c r="KAW98" s="141"/>
      <c r="KAX98" s="141"/>
      <c r="KAY98" s="141"/>
      <c r="KAZ98" s="142"/>
      <c r="KBA98" s="143"/>
      <c r="KBB98" s="143"/>
      <c r="KBC98" s="142"/>
      <c r="KBD98" s="143"/>
      <c r="KBE98" s="143"/>
      <c r="KBF98" s="142"/>
      <c r="KBG98" s="143"/>
      <c r="KBH98" s="143"/>
      <c r="KBI98" s="258"/>
      <c r="KBJ98" s="257"/>
      <c r="KBK98" s="141"/>
      <c r="KBL98" s="141"/>
      <c r="KBM98" s="141"/>
      <c r="KBN98" s="141"/>
      <c r="KBO98" s="141"/>
      <c r="KBP98" s="141"/>
      <c r="KBQ98" s="141"/>
      <c r="KBR98" s="142"/>
      <c r="KBS98" s="143"/>
      <c r="KBT98" s="143"/>
      <c r="KBU98" s="142"/>
      <c r="KBV98" s="143"/>
      <c r="KBW98" s="143"/>
      <c r="KBX98" s="142"/>
      <c r="KBY98" s="143"/>
      <c r="KBZ98" s="143"/>
      <c r="KCA98" s="258"/>
      <c r="KCB98" s="257"/>
      <c r="KCC98" s="141"/>
      <c r="KCD98" s="141"/>
      <c r="KCE98" s="141"/>
      <c r="KCF98" s="141"/>
      <c r="KCG98" s="141"/>
      <c r="KCH98" s="141"/>
      <c r="KCI98" s="141"/>
      <c r="KCJ98" s="142"/>
      <c r="KCK98" s="143"/>
      <c r="KCL98" s="143"/>
      <c r="KCM98" s="142"/>
      <c r="KCN98" s="143"/>
      <c r="KCO98" s="143"/>
      <c r="KCP98" s="142"/>
      <c r="KCQ98" s="143"/>
      <c r="KCR98" s="143"/>
      <c r="KCS98" s="258"/>
      <c r="KCT98" s="257"/>
      <c r="KCU98" s="141"/>
      <c r="KCV98" s="141"/>
      <c r="KCW98" s="141"/>
      <c r="KCX98" s="141"/>
      <c r="KCY98" s="141"/>
      <c r="KCZ98" s="141"/>
      <c r="KDA98" s="141"/>
      <c r="KDB98" s="142"/>
      <c r="KDC98" s="143"/>
      <c r="KDD98" s="143"/>
      <c r="KDE98" s="142"/>
      <c r="KDF98" s="143"/>
      <c r="KDG98" s="143"/>
      <c r="KDH98" s="142"/>
      <c r="KDI98" s="143"/>
      <c r="KDJ98" s="143"/>
      <c r="KDK98" s="258"/>
      <c r="KDL98" s="257"/>
      <c r="KDM98" s="141"/>
      <c r="KDN98" s="141"/>
      <c r="KDO98" s="141"/>
      <c r="KDP98" s="141"/>
      <c r="KDQ98" s="141"/>
      <c r="KDR98" s="141"/>
      <c r="KDS98" s="141"/>
      <c r="KDT98" s="142"/>
      <c r="KDU98" s="143"/>
      <c r="KDV98" s="143"/>
      <c r="KDW98" s="142"/>
      <c r="KDX98" s="143"/>
      <c r="KDY98" s="143"/>
      <c r="KDZ98" s="142"/>
      <c r="KEA98" s="143"/>
      <c r="KEB98" s="143"/>
      <c r="KEC98" s="258"/>
      <c r="KED98" s="257"/>
      <c r="KEE98" s="141"/>
      <c r="KEF98" s="141"/>
      <c r="KEG98" s="141"/>
      <c r="KEH98" s="141"/>
      <c r="KEI98" s="141"/>
      <c r="KEJ98" s="141"/>
      <c r="KEK98" s="141"/>
      <c r="KEL98" s="142"/>
      <c r="KEM98" s="143"/>
      <c r="KEN98" s="143"/>
      <c r="KEO98" s="142"/>
      <c r="KEP98" s="143"/>
      <c r="KEQ98" s="143"/>
      <c r="KER98" s="142"/>
      <c r="KES98" s="143"/>
      <c r="KET98" s="143"/>
      <c r="KEU98" s="258"/>
      <c r="KEV98" s="257"/>
      <c r="KEW98" s="141"/>
      <c r="KEX98" s="141"/>
      <c r="KEY98" s="141"/>
      <c r="KEZ98" s="141"/>
      <c r="KFA98" s="141"/>
      <c r="KFB98" s="141"/>
      <c r="KFC98" s="141"/>
      <c r="KFD98" s="142"/>
      <c r="KFE98" s="143"/>
      <c r="KFF98" s="143"/>
      <c r="KFG98" s="142"/>
      <c r="KFH98" s="143"/>
      <c r="KFI98" s="143"/>
      <c r="KFJ98" s="142"/>
      <c r="KFK98" s="143"/>
      <c r="KFL98" s="143"/>
      <c r="KFM98" s="258"/>
      <c r="KFN98" s="257"/>
      <c r="KFO98" s="141"/>
      <c r="KFP98" s="141"/>
      <c r="KFQ98" s="141"/>
      <c r="KFR98" s="141"/>
      <c r="KFS98" s="141"/>
      <c r="KFT98" s="141"/>
      <c r="KFU98" s="141"/>
      <c r="KFV98" s="142"/>
      <c r="KFW98" s="143"/>
      <c r="KFX98" s="143"/>
      <c r="KFY98" s="142"/>
      <c r="KFZ98" s="143"/>
      <c r="KGA98" s="143"/>
      <c r="KGB98" s="142"/>
      <c r="KGC98" s="143"/>
      <c r="KGD98" s="143"/>
      <c r="KGE98" s="258"/>
      <c r="KGF98" s="257"/>
      <c r="KGG98" s="141"/>
      <c r="KGH98" s="141"/>
      <c r="KGI98" s="141"/>
      <c r="KGJ98" s="141"/>
      <c r="KGK98" s="141"/>
      <c r="KGL98" s="141"/>
      <c r="KGM98" s="141"/>
      <c r="KGN98" s="142"/>
      <c r="KGO98" s="143"/>
      <c r="KGP98" s="143"/>
      <c r="KGQ98" s="142"/>
      <c r="KGR98" s="143"/>
      <c r="KGS98" s="143"/>
      <c r="KGT98" s="142"/>
      <c r="KGU98" s="143"/>
      <c r="KGV98" s="143"/>
      <c r="KGW98" s="258"/>
      <c r="KGX98" s="257"/>
      <c r="KGY98" s="141"/>
      <c r="KGZ98" s="141"/>
      <c r="KHA98" s="141"/>
      <c r="KHB98" s="141"/>
      <c r="KHC98" s="141"/>
      <c r="KHD98" s="141"/>
      <c r="KHE98" s="141"/>
      <c r="KHF98" s="142"/>
      <c r="KHG98" s="143"/>
      <c r="KHH98" s="143"/>
      <c r="KHI98" s="142"/>
      <c r="KHJ98" s="143"/>
      <c r="KHK98" s="143"/>
      <c r="KHL98" s="142"/>
      <c r="KHM98" s="143"/>
      <c r="KHN98" s="143"/>
      <c r="KHO98" s="258"/>
      <c r="KHP98" s="257"/>
      <c r="KHQ98" s="141"/>
      <c r="KHR98" s="141"/>
      <c r="KHS98" s="141"/>
      <c r="KHT98" s="141"/>
      <c r="KHU98" s="141"/>
      <c r="KHV98" s="141"/>
      <c r="KHW98" s="141"/>
      <c r="KHX98" s="142"/>
      <c r="KHY98" s="143"/>
      <c r="KHZ98" s="143"/>
      <c r="KIA98" s="142"/>
      <c r="KIB98" s="143"/>
      <c r="KIC98" s="143"/>
      <c r="KID98" s="142"/>
      <c r="KIE98" s="143"/>
      <c r="KIF98" s="143"/>
      <c r="KIG98" s="258"/>
      <c r="KIH98" s="257"/>
      <c r="KII98" s="141"/>
      <c r="KIJ98" s="141"/>
      <c r="KIK98" s="141"/>
      <c r="KIL98" s="141"/>
      <c r="KIM98" s="141"/>
      <c r="KIN98" s="141"/>
      <c r="KIO98" s="141"/>
      <c r="KIP98" s="142"/>
      <c r="KIQ98" s="143"/>
      <c r="KIR98" s="143"/>
      <c r="KIS98" s="142"/>
      <c r="KIT98" s="143"/>
      <c r="KIU98" s="143"/>
      <c r="KIV98" s="142"/>
      <c r="KIW98" s="143"/>
      <c r="KIX98" s="143"/>
      <c r="KIY98" s="258"/>
      <c r="KIZ98" s="257"/>
      <c r="KJA98" s="141"/>
      <c r="KJB98" s="141"/>
      <c r="KJC98" s="141"/>
      <c r="KJD98" s="141"/>
      <c r="KJE98" s="141"/>
      <c r="KJF98" s="141"/>
      <c r="KJG98" s="141"/>
      <c r="KJH98" s="142"/>
      <c r="KJI98" s="143"/>
      <c r="KJJ98" s="143"/>
      <c r="KJK98" s="142"/>
      <c r="KJL98" s="143"/>
      <c r="KJM98" s="143"/>
      <c r="KJN98" s="142"/>
      <c r="KJO98" s="143"/>
      <c r="KJP98" s="143"/>
      <c r="KJQ98" s="258"/>
      <c r="KJR98" s="257"/>
      <c r="KJS98" s="141"/>
      <c r="KJT98" s="141"/>
      <c r="KJU98" s="141"/>
      <c r="KJV98" s="141"/>
      <c r="KJW98" s="141"/>
      <c r="KJX98" s="141"/>
      <c r="KJY98" s="141"/>
      <c r="KJZ98" s="142"/>
      <c r="KKA98" s="143"/>
      <c r="KKB98" s="143"/>
      <c r="KKC98" s="142"/>
      <c r="KKD98" s="143"/>
      <c r="KKE98" s="143"/>
      <c r="KKF98" s="142"/>
      <c r="KKG98" s="143"/>
      <c r="KKH98" s="143"/>
      <c r="KKI98" s="258"/>
      <c r="KKJ98" s="257"/>
      <c r="KKK98" s="141"/>
      <c r="KKL98" s="141"/>
      <c r="KKM98" s="141"/>
      <c r="KKN98" s="141"/>
      <c r="KKO98" s="141"/>
      <c r="KKP98" s="141"/>
      <c r="KKQ98" s="141"/>
      <c r="KKR98" s="142"/>
      <c r="KKS98" s="143"/>
      <c r="KKT98" s="143"/>
      <c r="KKU98" s="142"/>
      <c r="KKV98" s="143"/>
      <c r="KKW98" s="143"/>
      <c r="KKX98" s="142"/>
      <c r="KKY98" s="143"/>
      <c r="KKZ98" s="143"/>
      <c r="KLA98" s="258"/>
      <c r="KLB98" s="257"/>
      <c r="KLC98" s="141"/>
      <c r="KLD98" s="141"/>
      <c r="KLE98" s="141"/>
      <c r="KLF98" s="141"/>
      <c r="KLG98" s="141"/>
      <c r="KLH98" s="141"/>
      <c r="KLI98" s="141"/>
      <c r="KLJ98" s="142"/>
      <c r="KLK98" s="143"/>
      <c r="KLL98" s="143"/>
      <c r="KLM98" s="142"/>
      <c r="KLN98" s="143"/>
      <c r="KLO98" s="143"/>
      <c r="KLP98" s="142"/>
      <c r="KLQ98" s="143"/>
      <c r="KLR98" s="143"/>
      <c r="KLS98" s="258"/>
      <c r="KLT98" s="257"/>
      <c r="KLU98" s="141"/>
      <c r="KLV98" s="141"/>
      <c r="KLW98" s="141"/>
      <c r="KLX98" s="141"/>
      <c r="KLY98" s="141"/>
      <c r="KLZ98" s="141"/>
      <c r="KMA98" s="141"/>
      <c r="KMB98" s="142"/>
      <c r="KMC98" s="143"/>
      <c r="KMD98" s="143"/>
      <c r="KME98" s="142"/>
      <c r="KMF98" s="143"/>
      <c r="KMG98" s="143"/>
      <c r="KMH98" s="142"/>
      <c r="KMI98" s="143"/>
      <c r="KMJ98" s="143"/>
      <c r="KMK98" s="258"/>
      <c r="KML98" s="257"/>
      <c r="KMM98" s="141"/>
      <c r="KMN98" s="141"/>
      <c r="KMO98" s="141"/>
      <c r="KMP98" s="141"/>
      <c r="KMQ98" s="141"/>
      <c r="KMR98" s="141"/>
      <c r="KMS98" s="141"/>
      <c r="KMT98" s="142"/>
      <c r="KMU98" s="143"/>
      <c r="KMV98" s="143"/>
      <c r="KMW98" s="142"/>
      <c r="KMX98" s="143"/>
      <c r="KMY98" s="143"/>
      <c r="KMZ98" s="142"/>
      <c r="KNA98" s="143"/>
      <c r="KNB98" s="143"/>
      <c r="KNC98" s="258"/>
      <c r="KND98" s="257"/>
      <c r="KNE98" s="141"/>
      <c r="KNF98" s="141"/>
      <c r="KNG98" s="141"/>
      <c r="KNH98" s="141"/>
      <c r="KNI98" s="141"/>
      <c r="KNJ98" s="141"/>
      <c r="KNK98" s="141"/>
      <c r="KNL98" s="142"/>
      <c r="KNM98" s="143"/>
      <c r="KNN98" s="143"/>
      <c r="KNO98" s="142"/>
      <c r="KNP98" s="143"/>
      <c r="KNQ98" s="143"/>
      <c r="KNR98" s="142"/>
      <c r="KNS98" s="143"/>
      <c r="KNT98" s="143"/>
      <c r="KNU98" s="258"/>
      <c r="KNV98" s="257"/>
      <c r="KNW98" s="141"/>
      <c r="KNX98" s="141"/>
      <c r="KNY98" s="141"/>
      <c r="KNZ98" s="141"/>
      <c r="KOA98" s="141"/>
      <c r="KOB98" s="141"/>
      <c r="KOC98" s="141"/>
      <c r="KOD98" s="142"/>
      <c r="KOE98" s="143"/>
      <c r="KOF98" s="143"/>
      <c r="KOG98" s="142"/>
      <c r="KOH98" s="143"/>
      <c r="KOI98" s="143"/>
      <c r="KOJ98" s="142"/>
      <c r="KOK98" s="143"/>
      <c r="KOL98" s="143"/>
      <c r="KOM98" s="258"/>
      <c r="KON98" s="257"/>
      <c r="KOO98" s="141"/>
      <c r="KOP98" s="141"/>
      <c r="KOQ98" s="141"/>
      <c r="KOR98" s="141"/>
      <c r="KOS98" s="141"/>
      <c r="KOT98" s="141"/>
      <c r="KOU98" s="141"/>
      <c r="KOV98" s="142"/>
      <c r="KOW98" s="143"/>
      <c r="KOX98" s="143"/>
      <c r="KOY98" s="142"/>
      <c r="KOZ98" s="143"/>
      <c r="KPA98" s="143"/>
      <c r="KPB98" s="142"/>
      <c r="KPC98" s="143"/>
      <c r="KPD98" s="143"/>
      <c r="KPE98" s="258"/>
      <c r="KPF98" s="257"/>
      <c r="KPG98" s="141"/>
      <c r="KPH98" s="141"/>
      <c r="KPI98" s="141"/>
      <c r="KPJ98" s="141"/>
      <c r="KPK98" s="141"/>
      <c r="KPL98" s="141"/>
      <c r="KPM98" s="141"/>
      <c r="KPN98" s="142"/>
      <c r="KPO98" s="143"/>
      <c r="KPP98" s="143"/>
      <c r="KPQ98" s="142"/>
      <c r="KPR98" s="143"/>
      <c r="KPS98" s="143"/>
      <c r="KPT98" s="142"/>
      <c r="KPU98" s="143"/>
      <c r="KPV98" s="143"/>
      <c r="KPW98" s="258"/>
      <c r="KPX98" s="257"/>
      <c r="KPY98" s="141"/>
      <c r="KPZ98" s="141"/>
      <c r="KQA98" s="141"/>
      <c r="KQB98" s="141"/>
      <c r="KQC98" s="141"/>
      <c r="KQD98" s="141"/>
      <c r="KQE98" s="141"/>
      <c r="KQF98" s="142"/>
      <c r="KQG98" s="143"/>
      <c r="KQH98" s="143"/>
      <c r="KQI98" s="142"/>
      <c r="KQJ98" s="143"/>
      <c r="KQK98" s="143"/>
      <c r="KQL98" s="142"/>
      <c r="KQM98" s="143"/>
      <c r="KQN98" s="143"/>
      <c r="KQO98" s="258"/>
      <c r="KQP98" s="257"/>
      <c r="KQQ98" s="141"/>
      <c r="KQR98" s="141"/>
      <c r="KQS98" s="141"/>
      <c r="KQT98" s="141"/>
      <c r="KQU98" s="141"/>
      <c r="KQV98" s="141"/>
      <c r="KQW98" s="141"/>
      <c r="KQX98" s="142"/>
      <c r="KQY98" s="143"/>
      <c r="KQZ98" s="143"/>
      <c r="KRA98" s="142"/>
      <c r="KRB98" s="143"/>
      <c r="KRC98" s="143"/>
      <c r="KRD98" s="142"/>
      <c r="KRE98" s="143"/>
      <c r="KRF98" s="143"/>
      <c r="KRG98" s="258"/>
      <c r="KRH98" s="257"/>
      <c r="KRI98" s="141"/>
      <c r="KRJ98" s="141"/>
      <c r="KRK98" s="141"/>
      <c r="KRL98" s="141"/>
      <c r="KRM98" s="141"/>
      <c r="KRN98" s="141"/>
      <c r="KRO98" s="141"/>
      <c r="KRP98" s="142"/>
      <c r="KRQ98" s="143"/>
      <c r="KRR98" s="143"/>
      <c r="KRS98" s="142"/>
      <c r="KRT98" s="143"/>
      <c r="KRU98" s="143"/>
      <c r="KRV98" s="142"/>
      <c r="KRW98" s="143"/>
      <c r="KRX98" s="143"/>
      <c r="KRY98" s="258"/>
      <c r="KRZ98" s="257"/>
      <c r="KSA98" s="141"/>
      <c r="KSB98" s="141"/>
      <c r="KSC98" s="141"/>
      <c r="KSD98" s="141"/>
      <c r="KSE98" s="141"/>
      <c r="KSF98" s="141"/>
      <c r="KSG98" s="141"/>
      <c r="KSH98" s="142"/>
      <c r="KSI98" s="143"/>
      <c r="KSJ98" s="143"/>
      <c r="KSK98" s="142"/>
      <c r="KSL98" s="143"/>
      <c r="KSM98" s="143"/>
      <c r="KSN98" s="142"/>
      <c r="KSO98" s="143"/>
      <c r="KSP98" s="143"/>
      <c r="KSQ98" s="258"/>
      <c r="KSR98" s="257"/>
      <c r="KSS98" s="141"/>
      <c r="KST98" s="141"/>
      <c r="KSU98" s="141"/>
      <c r="KSV98" s="141"/>
      <c r="KSW98" s="141"/>
      <c r="KSX98" s="141"/>
      <c r="KSY98" s="141"/>
      <c r="KSZ98" s="142"/>
      <c r="KTA98" s="143"/>
      <c r="KTB98" s="143"/>
      <c r="KTC98" s="142"/>
      <c r="KTD98" s="143"/>
      <c r="KTE98" s="143"/>
      <c r="KTF98" s="142"/>
      <c r="KTG98" s="143"/>
      <c r="KTH98" s="143"/>
      <c r="KTI98" s="258"/>
      <c r="KTJ98" s="257"/>
      <c r="KTK98" s="141"/>
      <c r="KTL98" s="141"/>
      <c r="KTM98" s="141"/>
      <c r="KTN98" s="141"/>
      <c r="KTO98" s="141"/>
      <c r="KTP98" s="141"/>
      <c r="KTQ98" s="141"/>
      <c r="KTR98" s="142"/>
      <c r="KTS98" s="143"/>
      <c r="KTT98" s="143"/>
      <c r="KTU98" s="142"/>
      <c r="KTV98" s="143"/>
      <c r="KTW98" s="143"/>
      <c r="KTX98" s="142"/>
      <c r="KTY98" s="143"/>
      <c r="KTZ98" s="143"/>
      <c r="KUA98" s="258"/>
      <c r="KUB98" s="257"/>
      <c r="KUC98" s="141"/>
      <c r="KUD98" s="141"/>
      <c r="KUE98" s="141"/>
      <c r="KUF98" s="141"/>
      <c r="KUG98" s="141"/>
      <c r="KUH98" s="141"/>
      <c r="KUI98" s="141"/>
      <c r="KUJ98" s="142"/>
      <c r="KUK98" s="143"/>
      <c r="KUL98" s="143"/>
      <c r="KUM98" s="142"/>
      <c r="KUN98" s="143"/>
      <c r="KUO98" s="143"/>
      <c r="KUP98" s="142"/>
      <c r="KUQ98" s="143"/>
      <c r="KUR98" s="143"/>
      <c r="KUS98" s="258"/>
      <c r="KUT98" s="257"/>
      <c r="KUU98" s="141"/>
      <c r="KUV98" s="141"/>
      <c r="KUW98" s="141"/>
      <c r="KUX98" s="141"/>
      <c r="KUY98" s="141"/>
      <c r="KUZ98" s="141"/>
      <c r="KVA98" s="141"/>
      <c r="KVB98" s="142"/>
      <c r="KVC98" s="143"/>
      <c r="KVD98" s="143"/>
      <c r="KVE98" s="142"/>
      <c r="KVF98" s="143"/>
      <c r="KVG98" s="143"/>
      <c r="KVH98" s="142"/>
      <c r="KVI98" s="143"/>
      <c r="KVJ98" s="143"/>
      <c r="KVK98" s="258"/>
      <c r="KVL98" s="257"/>
      <c r="KVM98" s="141"/>
      <c r="KVN98" s="141"/>
      <c r="KVO98" s="141"/>
      <c r="KVP98" s="141"/>
      <c r="KVQ98" s="141"/>
      <c r="KVR98" s="141"/>
      <c r="KVS98" s="141"/>
      <c r="KVT98" s="142"/>
      <c r="KVU98" s="143"/>
      <c r="KVV98" s="143"/>
      <c r="KVW98" s="142"/>
      <c r="KVX98" s="143"/>
      <c r="KVY98" s="143"/>
      <c r="KVZ98" s="142"/>
      <c r="KWA98" s="143"/>
      <c r="KWB98" s="143"/>
      <c r="KWC98" s="258"/>
      <c r="KWD98" s="257"/>
      <c r="KWE98" s="141"/>
      <c r="KWF98" s="141"/>
      <c r="KWG98" s="141"/>
      <c r="KWH98" s="141"/>
      <c r="KWI98" s="141"/>
      <c r="KWJ98" s="141"/>
      <c r="KWK98" s="141"/>
      <c r="KWL98" s="142"/>
      <c r="KWM98" s="143"/>
      <c r="KWN98" s="143"/>
      <c r="KWO98" s="142"/>
      <c r="KWP98" s="143"/>
      <c r="KWQ98" s="143"/>
      <c r="KWR98" s="142"/>
      <c r="KWS98" s="143"/>
      <c r="KWT98" s="143"/>
      <c r="KWU98" s="258"/>
      <c r="KWV98" s="257"/>
      <c r="KWW98" s="141"/>
      <c r="KWX98" s="141"/>
      <c r="KWY98" s="141"/>
      <c r="KWZ98" s="141"/>
      <c r="KXA98" s="141"/>
      <c r="KXB98" s="141"/>
      <c r="KXC98" s="141"/>
      <c r="KXD98" s="142"/>
      <c r="KXE98" s="143"/>
      <c r="KXF98" s="143"/>
      <c r="KXG98" s="142"/>
      <c r="KXH98" s="143"/>
      <c r="KXI98" s="143"/>
      <c r="KXJ98" s="142"/>
      <c r="KXK98" s="143"/>
      <c r="KXL98" s="143"/>
      <c r="KXM98" s="258"/>
      <c r="KXN98" s="257"/>
      <c r="KXO98" s="141"/>
      <c r="KXP98" s="141"/>
      <c r="KXQ98" s="141"/>
      <c r="KXR98" s="141"/>
      <c r="KXS98" s="141"/>
      <c r="KXT98" s="141"/>
      <c r="KXU98" s="141"/>
      <c r="KXV98" s="142"/>
      <c r="KXW98" s="143"/>
      <c r="KXX98" s="143"/>
      <c r="KXY98" s="142"/>
      <c r="KXZ98" s="143"/>
      <c r="KYA98" s="143"/>
      <c r="KYB98" s="142"/>
      <c r="KYC98" s="143"/>
      <c r="KYD98" s="143"/>
      <c r="KYE98" s="258"/>
      <c r="KYF98" s="257"/>
      <c r="KYG98" s="141"/>
      <c r="KYH98" s="141"/>
      <c r="KYI98" s="141"/>
      <c r="KYJ98" s="141"/>
      <c r="KYK98" s="141"/>
      <c r="KYL98" s="141"/>
      <c r="KYM98" s="141"/>
      <c r="KYN98" s="142"/>
      <c r="KYO98" s="143"/>
      <c r="KYP98" s="143"/>
      <c r="KYQ98" s="142"/>
      <c r="KYR98" s="143"/>
      <c r="KYS98" s="143"/>
      <c r="KYT98" s="142"/>
      <c r="KYU98" s="143"/>
      <c r="KYV98" s="143"/>
      <c r="KYW98" s="258"/>
      <c r="KYX98" s="257"/>
      <c r="KYY98" s="141"/>
      <c r="KYZ98" s="141"/>
      <c r="KZA98" s="141"/>
      <c r="KZB98" s="141"/>
      <c r="KZC98" s="141"/>
      <c r="KZD98" s="141"/>
      <c r="KZE98" s="141"/>
      <c r="KZF98" s="142"/>
      <c r="KZG98" s="143"/>
      <c r="KZH98" s="143"/>
      <c r="KZI98" s="142"/>
      <c r="KZJ98" s="143"/>
      <c r="KZK98" s="143"/>
      <c r="KZL98" s="142"/>
      <c r="KZM98" s="143"/>
      <c r="KZN98" s="143"/>
      <c r="KZO98" s="258"/>
      <c r="KZP98" s="257"/>
      <c r="KZQ98" s="141"/>
      <c r="KZR98" s="141"/>
      <c r="KZS98" s="141"/>
      <c r="KZT98" s="141"/>
      <c r="KZU98" s="141"/>
      <c r="KZV98" s="141"/>
      <c r="KZW98" s="141"/>
      <c r="KZX98" s="142"/>
      <c r="KZY98" s="143"/>
      <c r="KZZ98" s="143"/>
      <c r="LAA98" s="142"/>
      <c r="LAB98" s="143"/>
      <c r="LAC98" s="143"/>
      <c r="LAD98" s="142"/>
      <c r="LAE98" s="143"/>
      <c r="LAF98" s="143"/>
      <c r="LAG98" s="258"/>
      <c r="LAH98" s="257"/>
      <c r="LAI98" s="141"/>
      <c r="LAJ98" s="141"/>
      <c r="LAK98" s="141"/>
      <c r="LAL98" s="141"/>
      <c r="LAM98" s="141"/>
      <c r="LAN98" s="141"/>
      <c r="LAO98" s="141"/>
      <c r="LAP98" s="142"/>
      <c r="LAQ98" s="143"/>
      <c r="LAR98" s="143"/>
      <c r="LAS98" s="142"/>
      <c r="LAT98" s="143"/>
      <c r="LAU98" s="143"/>
      <c r="LAV98" s="142"/>
      <c r="LAW98" s="143"/>
      <c r="LAX98" s="143"/>
      <c r="LAY98" s="258"/>
      <c r="LAZ98" s="257"/>
      <c r="LBA98" s="141"/>
      <c r="LBB98" s="141"/>
      <c r="LBC98" s="141"/>
      <c r="LBD98" s="141"/>
      <c r="LBE98" s="141"/>
      <c r="LBF98" s="141"/>
      <c r="LBG98" s="141"/>
      <c r="LBH98" s="142"/>
      <c r="LBI98" s="143"/>
      <c r="LBJ98" s="143"/>
      <c r="LBK98" s="142"/>
      <c r="LBL98" s="143"/>
      <c r="LBM98" s="143"/>
      <c r="LBN98" s="142"/>
      <c r="LBO98" s="143"/>
      <c r="LBP98" s="143"/>
      <c r="LBQ98" s="258"/>
      <c r="LBR98" s="257"/>
      <c r="LBS98" s="141"/>
      <c r="LBT98" s="141"/>
      <c r="LBU98" s="141"/>
      <c r="LBV98" s="141"/>
      <c r="LBW98" s="141"/>
      <c r="LBX98" s="141"/>
      <c r="LBY98" s="141"/>
      <c r="LBZ98" s="142"/>
      <c r="LCA98" s="143"/>
      <c r="LCB98" s="143"/>
      <c r="LCC98" s="142"/>
      <c r="LCD98" s="143"/>
      <c r="LCE98" s="143"/>
      <c r="LCF98" s="142"/>
      <c r="LCG98" s="143"/>
      <c r="LCH98" s="143"/>
      <c r="LCI98" s="258"/>
      <c r="LCJ98" s="257"/>
      <c r="LCK98" s="141"/>
      <c r="LCL98" s="141"/>
      <c r="LCM98" s="141"/>
      <c r="LCN98" s="141"/>
      <c r="LCO98" s="141"/>
      <c r="LCP98" s="141"/>
      <c r="LCQ98" s="141"/>
      <c r="LCR98" s="142"/>
      <c r="LCS98" s="143"/>
      <c r="LCT98" s="143"/>
      <c r="LCU98" s="142"/>
      <c r="LCV98" s="143"/>
      <c r="LCW98" s="143"/>
      <c r="LCX98" s="142"/>
      <c r="LCY98" s="143"/>
      <c r="LCZ98" s="143"/>
      <c r="LDA98" s="258"/>
      <c r="LDB98" s="257"/>
      <c r="LDC98" s="141"/>
      <c r="LDD98" s="141"/>
      <c r="LDE98" s="141"/>
      <c r="LDF98" s="141"/>
      <c r="LDG98" s="141"/>
      <c r="LDH98" s="141"/>
      <c r="LDI98" s="141"/>
      <c r="LDJ98" s="142"/>
      <c r="LDK98" s="143"/>
      <c r="LDL98" s="143"/>
      <c r="LDM98" s="142"/>
      <c r="LDN98" s="143"/>
      <c r="LDO98" s="143"/>
      <c r="LDP98" s="142"/>
      <c r="LDQ98" s="143"/>
      <c r="LDR98" s="143"/>
      <c r="LDS98" s="258"/>
      <c r="LDT98" s="257"/>
      <c r="LDU98" s="141"/>
      <c r="LDV98" s="141"/>
      <c r="LDW98" s="141"/>
      <c r="LDX98" s="141"/>
      <c r="LDY98" s="141"/>
      <c r="LDZ98" s="141"/>
      <c r="LEA98" s="141"/>
      <c r="LEB98" s="142"/>
      <c r="LEC98" s="143"/>
      <c r="LED98" s="143"/>
      <c r="LEE98" s="142"/>
      <c r="LEF98" s="143"/>
      <c r="LEG98" s="143"/>
      <c r="LEH98" s="142"/>
      <c r="LEI98" s="143"/>
      <c r="LEJ98" s="143"/>
      <c r="LEK98" s="258"/>
      <c r="LEL98" s="257"/>
      <c r="LEM98" s="141"/>
      <c r="LEN98" s="141"/>
      <c r="LEO98" s="141"/>
      <c r="LEP98" s="141"/>
      <c r="LEQ98" s="141"/>
      <c r="LER98" s="141"/>
      <c r="LES98" s="141"/>
      <c r="LET98" s="142"/>
      <c r="LEU98" s="143"/>
      <c r="LEV98" s="143"/>
      <c r="LEW98" s="142"/>
      <c r="LEX98" s="143"/>
      <c r="LEY98" s="143"/>
      <c r="LEZ98" s="142"/>
      <c r="LFA98" s="143"/>
      <c r="LFB98" s="143"/>
      <c r="LFC98" s="258"/>
      <c r="LFD98" s="257"/>
      <c r="LFE98" s="141"/>
      <c r="LFF98" s="141"/>
      <c r="LFG98" s="141"/>
      <c r="LFH98" s="141"/>
      <c r="LFI98" s="141"/>
      <c r="LFJ98" s="141"/>
      <c r="LFK98" s="141"/>
      <c r="LFL98" s="142"/>
      <c r="LFM98" s="143"/>
      <c r="LFN98" s="143"/>
      <c r="LFO98" s="142"/>
      <c r="LFP98" s="143"/>
      <c r="LFQ98" s="143"/>
      <c r="LFR98" s="142"/>
      <c r="LFS98" s="143"/>
      <c r="LFT98" s="143"/>
      <c r="LFU98" s="258"/>
      <c r="LFV98" s="257"/>
      <c r="LFW98" s="141"/>
      <c r="LFX98" s="141"/>
      <c r="LFY98" s="141"/>
      <c r="LFZ98" s="141"/>
      <c r="LGA98" s="141"/>
      <c r="LGB98" s="141"/>
      <c r="LGC98" s="141"/>
      <c r="LGD98" s="142"/>
      <c r="LGE98" s="143"/>
      <c r="LGF98" s="143"/>
      <c r="LGG98" s="142"/>
      <c r="LGH98" s="143"/>
      <c r="LGI98" s="143"/>
      <c r="LGJ98" s="142"/>
      <c r="LGK98" s="143"/>
      <c r="LGL98" s="143"/>
      <c r="LGM98" s="258"/>
      <c r="LGN98" s="257"/>
      <c r="LGO98" s="141"/>
      <c r="LGP98" s="141"/>
      <c r="LGQ98" s="141"/>
      <c r="LGR98" s="141"/>
      <c r="LGS98" s="141"/>
      <c r="LGT98" s="141"/>
      <c r="LGU98" s="141"/>
      <c r="LGV98" s="142"/>
      <c r="LGW98" s="143"/>
      <c r="LGX98" s="143"/>
      <c r="LGY98" s="142"/>
      <c r="LGZ98" s="143"/>
      <c r="LHA98" s="143"/>
      <c r="LHB98" s="142"/>
      <c r="LHC98" s="143"/>
      <c r="LHD98" s="143"/>
      <c r="LHE98" s="258"/>
      <c r="LHF98" s="257"/>
      <c r="LHG98" s="141"/>
      <c r="LHH98" s="141"/>
      <c r="LHI98" s="141"/>
      <c r="LHJ98" s="141"/>
      <c r="LHK98" s="141"/>
      <c r="LHL98" s="141"/>
      <c r="LHM98" s="141"/>
      <c r="LHN98" s="142"/>
      <c r="LHO98" s="143"/>
      <c r="LHP98" s="143"/>
      <c r="LHQ98" s="142"/>
      <c r="LHR98" s="143"/>
      <c r="LHS98" s="143"/>
      <c r="LHT98" s="142"/>
      <c r="LHU98" s="143"/>
      <c r="LHV98" s="143"/>
      <c r="LHW98" s="258"/>
      <c r="LHX98" s="257"/>
      <c r="LHY98" s="141"/>
      <c r="LHZ98" s="141"/>
      <c r="LIA98" s="141"/>
      <c r="LIB98" s="141"/>
      <c r="LIC98" s="141"/>
      <c r="LID98" s="141"/>
      <c r="LIE98" s="141"/>
      <c r="LIF98" s="142"/>
      <c r="LIG98" s="143"/>
      <c r="LIH98" s="143"/>
      <c r="LII98" s="142"/>
      <c r="LIJ98" s="143"/>
      <c r="LIK98" s="143"/>
      <c r="LIL98" s="142"/>
      <c r="LIM98" s="143"/>
      <c r="LIN98" s="143"/>
      <c r="LIO98" s="258"/>
      <c r="LIP98" s="257"/>
      <c r="LIQ98" s="141"/>
      <c r="LIR98" s="141"/>
      <c r="LIS98" s="141"/>
      <c r="LIT98" s="141"/>
      <c r="LIU98" s="141"/>
      <c r="LIV98" s="141"/>
      <c r="LIW98" s="141"/>
      <c r="LIX98" s="142"/>
      <c r="LIY98" s="143"/>
      <c r="LIZ98" s="143"/>
      <c r="LJA98" s="142"/>
      <c r="LJB98" s="143"/>
      <c r="LJC98" s="143"/>
      <c r="LJD98" s="142"/>
      <c r="LJE98" s="143"/>
      <c r="LJF98" s="143"/>
      <c r="LJG98" s="258"/>
      <c r="LJH98" s="257"/>
      <c r="LJI98" s="141"/>
      <c r="LJJ98" s="141"/>
      <c r="LJK98" s="141"/>
      <c r="LJL98" s="141"/>
      <c r="LJM98" s="141"/>
      <c r="LJN98" s="141"/>
      <c r="LJO98" s="141"/>
      <c r="LJP98" s="142"/>
      <c r="LJQ98" s="143"/>
      <c r="LJR98" s="143"/>
      <c r="LJS98" s="142"/>
      <c r="LJT98" s="143"/>
      <c r="LJU98" s="143"/>
      <c r="LJV98" s="142"/>
      <c r="LJW98" s="143"/>
      <c r="LJX98" s="143"/>
      <c r="LJY98" s="258"/>
      <c r="LJZ98" s="257"/>
      <c r="LKA98" s="141"/>
      <c r="LKB98" s="141"/>
      <c r="LKC98" s="141"/>
      <c r="LKD98" s="141"/>
      <c r="LKE98" s="141"/>
      <c r="LKF98" s="141"/>
      <c r="LKG98" s="141"/>
      <c r="LKH98" s="142"/>
      <c r="LKI98" s="143"/>
      <c r="LKJ98" s="143"/>
      <c r="LKK98" s="142"/>
      <c r="LKL98" s="143"/>
      <c r="LKM98" s="143"/>
      <c r="LKN98" s="142"/>
      <c r="LKO98" s="143"/>
      <c r="LKP98" s="143"/>
      <c r="LKQ98" s="258"/>
      <c r="LKR98" s="257"/>
      <c r="LKS98" s="141"/>
      <c r="LKT98" s="141"/>
      <c r="LKU98" s="141"/>
      <c r="LKV98" s="141"/>
      <c r="LKW98" s="141"/>
      <c r="LKX98" s="141"/>
      <c r="LKY98" s="141"/>
      <c r="LKZ98" s="142"/>
      <c r="LLA98" s="143"/>
      <c r="LLB98" s="143"/>
      <c r="LLC98" s="142"/>
      <c r="LLD98" s="143"/>
      <c r="LLE98" s="143"/>
      <c r="LLF98" s="142"/>
      <c r="LLG98" s="143"/>
      <c r="LLH98" s="143"/>
      <c r="LLI98" s="258"/>
      <c r="LLJ98" s="257"/>
      <c r="LLK98" s="141"/>
      <c r="LLL98" s="141"/>
      <c r="LLM98" s="141"/>
      <c r="LLN98" s="141"/>
      <c r="LLO98" s="141"/>
      <c r="LLP98" s="141"/>
      <c r="LLQ98" s="141"/>
      <c r="LLR98" s="142"/>
      <c r="LLS98" s="143"/>
      <c r="LLT98" s="143"/>
      <c r="LLU98" s="142"/>
      <c r="LLV98" s="143"/>
      <c r="LLW98" s="143"/>
      <c r="LLX98" s="142"/>
      <c r="LLY98" s="143"/>
      <c r="LLZ98" s="143"/>
      <c r="LMA98" s="258"/>
      <c r="LMB98" s="257"/>
      <c r="LMC98" s="141"/>
      <c r="LMD98" s="141"/>
      <c r="LME98" s="141"/>
      <c r="LMF98" s="141"/>
      <c r="LMG98" s="141"/>
      <c r="LMH98" s="141"/>
      <c r="LMI98" s="141"/>
      <c r="LMJ98" s="142"/>
      <c r="LMK98" s="143"/>
      <c r="LML98" s="143"/>
      <c r="LMM98" s="142"/>
      <c r="LMN98" s="143"/>
      <c r="LMO98" s="143"/>
      <c r="LMP98" s="142"/>
      <c r="LMQ98" s="143"/>
      <c r="LMR98" s="143"/>
      <c r="LMS98" s="258"/>
      <c r="LMT98" s="257"/>
      <c r="LMU98" s="141"/>
      <c r="LMV98" s="141"/>
      <c r="LMW98" s="141"/>
      <c r="LMX98" s="141"/>
      <c r="LMY98" s="141"/>
      <c r="LMZ98" s="141"/>
      <c r="LNA98" s="141"/>
      <c r="LNB98" s="142"/>
      <c r="LNC98" s="143"/>
      <c r="LND98" s="143"/>
      <c r="LNE98" s="142"/>
      <c r="LNF98" s="143"/>
      <c r="LNG98" s="143"/>
      <c r="LNH98" s="142"/>
      <c r="LNI98" s="143"/>
      <c r="LNJ98" s="143"/>
      <c r="LNK98" s="258"/>
      <c r="LNL98" s="257"/>
      <c r="LNM98" s="141"/>
      <c r="LNN98" s="141"/>
      <c r="LNO98" s="141"/>
      <c r="LNP98" s="141"/>
      <c r="LNQ98" s="141"/>
      <c r="LNR98" s="141"/>
      <c r="LNS98" s="141"/>
      <c r="LNT98" s="142"/>
      <c r="LNU98" s="143"/>
      <c r="LNV98" s="143"/>
      <c r="LNW98" s="142"/>
      <c r="LNX98" s="143"/>
      <c r="LNY98" s="143"/>
      <c r="LNZ98" s="142"/>
      <c r="LOA98" s="143"/>
      <c r="LOB98" s="143"/>
      <c r="LOC98" s="258"/>
      <c r="LOD98" s="257"/>
      <c r="LOE98" s="141"/>
      <c r="LOF98" s="141"/>
      <c r="LOG98" s="141"/>
      <c r="LOH98" s="141"/>
      <c r="LOI98" s="141"/>
      <c r="LOJ98" s="141"/>
      <c r="LOK98" s="141"/>
      <c r="LOL98" s="142"/>
      <c r="LOM98" s="143"/>
      <c r="LON98" s="143"/>
      <c r="LOO98" s="142"/>
      <c r="LOP98" s="143"/>
      <c r="LOQ98" s="143"/>
      <c r="LOR98" s="142"/>
      <c r="LOS98" s="143"/>
      <c r="LOT98" s="143"/>
      <c r="LOU98" s="258"/>
      <c r="LOV98" s="257"/>
      <c r="LOW98" s="141"/>
      <c r="LOX98" s="141"/>
      <c r="LOY98" s="141"/>
      <c r="LOZ98" s="141"/>
      <c r="LPA98" s="141"/>
      <c r="LPB98" s="141"/>
      <c r="LPC98" s="141"/>
      <c r="LPD98" s="142"/>
      <c r="LPE98" s="143"/>
      <c r="LPF98" s="143"/>
      <c r="LPG98" s="142"/>
      <c r="LPH98" s="143"/>
      <c r="LPI98" s="143"/>
      <c r="LPJ98" s="142"/>
      <c r="LPK98" s="143"/>
      <c r="LPL98" s="143"/>
      <c r="LPM98" s="258"/>
      <c r="LPN98" s="257"/>
      <c r="LPO98" s="141"/>
      <c r="LPP98" s="141"/>
      <c r="LPQ98" s="141"/>
      <c r="LPR98" s="141"/>
      <c r="LPS98" s="141"/>
      <c r="LPT98" s="141"/>
      <c r="LPU98" s="141"/>
      <c r="LPV98" s="142"/>
      <c r="LPW98" s="143"/>
      <c r="LPX98" s="143"/>
      <c r="LPY98" s="142"/>
      <c r="LPZ98" s="143"/>
      <c r="LQA98" s="143"/>
      <c r="LQB98" s="142"/>
      <c r="LQC98" s="143"/>
      <c r="LQD98" s="143"/>
      <c r="LQE98" s="258"/>
      <c r="LQF98" s="257"/>
      <c r="LQG98" s="141"/>
      <c r="LQH98" s="141"/>
      <c r="LQI98" s="141"/>
      <c r="LQJ98" s="141"/>
      <c r="LQK98" s="141"/>
      <c r="LQL98" s="141"/>
      <c r="LQM98" s="141"/>
      <c r="LQN98" s="142"/>
      <c r="LQO98" s="143"/>
      <c r="LQP98" s="143"/>
      <c r="LQQ98" s="142"/>
      <c r="LQR98" s="143"/>
      <c r="LQS98" s="143"/>
      <c r="LQT98" s="142"/>
      <c r="LQU98" s="143"/>
      <c r="LQV98" s="143"/>
      <c r="LQW98" s="258"/>
      <c r="LQX98" s="257"/>
      <c r="LQY98" s="141"/>
      <c r="LQZ98" s="141"/>
      <c r="LRA98" s="141"/>
      <c r="LRB98" s="141"/>
      <c r="LRC98" s="141"/>
      <c r="LRD98" s="141"/>
      <c r="LRE98" s="141"/>
      <c r="LRF98" s="142"/>
      <c r="LRG98" s="143"/>
      <c r="LRH98" s="143"/>
      <c r="LRI98" s="142"/>
      <c r="LRJ98" s="143"/>
      <c r="LRK98" s="143"/>
      <c r="LRL98" s="142"/>
      <c r="LRM98" s="143"/>
      <c r="LRN98" s="143"/>
      <c r="LRO98" s="258"/>
      <c r="LRP98" s="257"/>
      <c r="LRQ98" s="141"/>
      <c r="LRR98" s="141"/>
      <c r="LRS98" s="141"/>
      <c r="LRT98" s="141"/>
      <c r="LRU98" s="141"/>
      <c r="LRV98" s="141"/>
      <c r="LRW98" s="141"/>
      <c r="LRX98" s="142"/>
      <c r="LRY98" s="143"/>
      <c r="LRZ98" s="143"/>
      <c r="LSA98" s="142"/>
      <c r="LSB98" s="143"/>
      <c r="LSC98" s="143"/>
      <c r="LSD98" s="142"/>
      <c r="LSE98" s="143"/>
      <c r="LSF98" s="143"/>
      <c r="LSG98" s="258"/>
      <c r="LSH98" s="257"/>
      <c r="LSI98" s="141"/>
      <c r="LSJ98" s="141"/>
      <c r="LSK98" s="141"/>
      <c r="LSL98" s="141"/>
      <c r="LSM98" s="141"/>
      <c r="LSN98" s="141"/>
      <c r="LSO98" s="141"/>
      <c r="LSP98" s="142"/>
      <c r="LSQ98" s="143"/>
      <c r="LSR98" s="143"/>
      <c r="LSS98" s="142"/>
      <c r="LST98" s="143"/>
      <c r="LSU98" s="143"/>
      <c r="LSV98" s="142"/>
      <c r="LSW98" s="143"/>
      <c r="LSX98" s="143"/>
      <c r="LSY98" s="258"/>
      <c r="LSZ98" s="257"/>
      <c r="LTA98" s="141"/>
      <c r="LTB98" s="141"/>
      <c r="LTC98" s="141"/>
      <c r="LTD98" s="141"/>
      <c r="LTE98" s="141"/>
      <c r="LTF98" s="141"/>
      <c r="LTG98" s="141"/>
      <c r="LTH98" s="142"/>
      <c r="LTI98" s="143"/>
      <c r="LTJ98" s="143"/>
      <c r="LTK98" s="142"/>
      <c r="LTL98" s="143"/>
      <c r="LTM98" s="143"/>
      <c r="LTN98" s="142"/>
      <c r="LTO98" s="143"/>
      <c r="LTP98" s="143"/>
      <c r="LTQ98" s="258"/>
      <c r="LTR98" s="257"/>
      <c r="LTS98" s="141"/>
      <c r="LTT98" s="141"/>
      <c r="LTU98" s="141"/>
      <c r="LTV98" s="141"/>
      <c r="LTW98" s="141"/>
      <c r="LTX98" s="141"/>
      <c r="LTY98" s="141"/>
      <c r="LTZ98" s="142"/>
      <c r="LUA98" s="143"/>
      <c r="LUB98" s="143"/>
      <c r="LUC98" s="142"/>
      <c r="LUD98" s="143"/>
      <c r="LUE98" s="143"/>
      <c r="LUF98" s="142"/>
      <c r="LUG98" s="143"/>
      <c r="LUH98" s="143"/>
      <c r="LUI98" s="258"/>
      <c r="LUJ98" s="257"/>
      <c r="LUK98" s="141"/>
      <c r="LUL98" s="141"/>
      <c r="LUM98" s="141"/>
      <c r="LUN98" s="141"/>
      <c r="LUO98" s="141"/>
      <c r="LUP98" s="141"/>
      <c r="LUQ98" s="141"/>
      <c r="LUR98" s="142"/>
      <c r="LUS98" s="143"/>
      <c r="LUT98" s="143"/>
      <c r="LUU98" s="142"/>
      <c r="LUV98" s="143"/>
      <c r="LUW98" s="143"/>
      <c r="LUX98" s="142"/>
      <c r="LUY98" s="143"/>
      <c r="LUZ98" s="143"/>
      <c r="LVA98" s="258"/>
      <c r="LVB98" s="257"/>
      <c r="LVC98" s="141"/>
      <c r="LVD98" s="141"/>
      <c r="LVE98" s="141"/>
      <c r="LVF98" s="141"/>
      <c r="LVG98" s="141"/>
      <c r="LVH98" s="141"/>
      <c r="LVI98" s="141"/>
      <c r="LVJ98" s="142"/>
      <c r="LVK98" s="143"/>
      <c r="LVL98" s="143"/>
      <c r="LVM98" s="142"/>
      <c r="LVN98" s="143"/>
      <c r="LVO98" s="143"/>
      <c r="LVP98" s="142"/>
      <c r="LVQ98" s="143"/>
      <c r="LVR98" s="143"/>
      <c r="LVS98" s="258"/>
      <c r="LVT98" s="257"/>
      <c r="LVU98" s="141"/>
      <c r="LVV98" s="141"/>
      <c r="LVW98" s="141"/>
      <c r="LVX98" s="141"/>
      <c r="LVY98" s="141"/>
      <c r="LVZ98" s="141"/>
      <c r="LWA98" s="141"/>
      <c r="LWB98" s="142"/>
      <c r="LWC98" s="143"/>
      <c r="LWD98" s="143"/>
      <c r="LWE98" s="142"/>
      <c r="LWF98" s="143"/>
      <c r="LWG98" s="143"/>
      <c r="LWH98" s="142"/>
      <c r="LWI98" s="143"/>
      <c r="LWJ98" s="143"/>
      <c r="LWK98" s="258"/>
      <c r="LWL98" s="257"/>
      <c r="LWM98" s="141"/>
      <c r="LWN98" s="141"/>
      <c r="LWO98" s="141"/>
      <c r="LWP98" s="141"/>
      <c r="LWQ98" s="141"/>
      <c r="LWR98" s="141"/>
      <c r="LWS98" s="141"/>
      <c r="LWT98" s="142"/>
      <c r="LWU98" s="143"/>
      <c r="LWV98" s="143"/>
      <c r="LWW98" s="142"/>
      <c r="LWX98" s="143"/>
      <c r="LWY98" s="143"/>
      <c r="LWZ98" s="142"/>
      <c r="LXA98" s="143"/>
      <c r="LXB98" s="143"/>
      <c r="LXC98" s="258"/>
      <c r="LXD98" s="257"/>
      <c r="LXE98" s="141"/>
      <c r="LXF98" s="141"/>
      <c r="LXG98" s="141"/>
      <c r="LXH98" s="141"/>
      <c r="LXI98" s="141"/>
      <c r="LXJ98" s="141"/>
      <c r="LXK98" s="141"/>
      <c r="LXL98" s="142"/>
      <c r="LXM98" s="143"/>
      <c r="LXN98" s="143"/>
      <c r="LXO98" s="142"/>
      <c r="LXP98" s="143"/>
      <c r="LXQ98" s="143"/>
      <c r="LXR98" s="142"/>
      <c r="LXS98" s="143"/>
      <c r="LXT98" s="143"/>
      <c r="LXU98" s="258"/>
      <c r="LXV98" s="257"/>
      <c r="LXW98" s="141"/>
      <c r="LXX98" s="141"/>
      <c r="LXY98" s="141"/>
      <c r="LXZ98" s="141"/>
      <c r="LYA98" s="141"/>
      <c r="LYB98" s="141"/>
      <c r="LYC98" s="141"/>
      <c r="LYD98" s="142"/>
      <c r="LYE98" s="143"/>
      <c r="LYF98" s="143"/>
      <c r="LYG98" s="142"/>
      <c r="LYH98" s="143"/>
      <c r="LYI98" s="143"/>
      <c r="LYJ98" s="142"/>
      <c r="LYK98" s="143"/>
      <c r="LYL98" s="143"/>
      <c r="LYM98" s="258"/>
      <c r="LYN98" s="257"/>
      <c r="LYO98" s="141"/>
      <c r="LYP98" s="141"/>
      <c r="LYQ98" s="141"/>
      <c r="LYR98" s="141"/>
      <c r="LYS98" s="141"/>
      <c r="LYT98" s="141"/>
      <c r="LYU98" s="141"/>
      <c r="LYV98" s="142"/>
      <c r="LYW98" s="143"/>
      <c r="LYX98" s="143"/>
      <c r="LYY98" s="142"/>
      <c r="LYZ98" s="143"/>
      <c r="LZA98" s="143"/>
      <c r="LZB98" s="142"/>
      <c r="LZC98" s="143"/>
      <c r="LZD98" s="143"/>
      <c r="LZE98" s="258"/>
      <c r="LZF98" s="257"/>
      <c r="LZG98" s="141"/>
      <c r="LZH98" s="141"/>
      <c r="LZI98" s="141"/>
      <c r="LZJ98" s="141"/>
      <c r="LZK98" s="141"/>
      <c r="LZL98" s="141"/>
      <c r="LZM98" s="141"/>
      <c r="LZN98" s="142"/>
      <c r="LZO98" s="143"/>
      <c r="LZP98" s="143"/>
      <c r="LZQ98" s="142"/>
      <c r="LZR98" s="143"/>
      <c r="LZS98" s="143"/>
      <c r="LZT98" s="142"/>
      <c r="LZU98" s="143"/>
      <c r="LZV98" s="143"/>
      <c r="LZW98" s="258"/>
      <c r="LZX98" s="257"/>
      <c r="LZY98" s="141"/>
      <c r="LZZ98" s="141"/>
      <c r="MAA98" s="141"/>
      <c r="MAB98" s="141"/>
      <c r="MAC98" s="141"/>
      <c r="MAD98" s="141"/>
      <c r="MAE98" s="141"/>
      <c r="MAF98" s="142"/>
      <c r="MAG98" s="143"/>
      <c r="MAH98" s="143"/>
      <c r="MAI98" s="142"/>
      <c r="MAJ98" s="143"/>
      <c r="MAK98" s="143"/>
      <c r="MAL98" s="142"/>
      <c r="MAM98" s="143"/>
      <c r="MAN98" s="143"/>
      <c r="MAO98" s="258"/>
      <c r="MAP98" s="257"/>
      <c r="MAQ98" s="141"/>
      <c r="MAR98" s="141"/>
      <c r="MAS98" s="141"/>
      <c r="MAT98" s="141"/>
      <c r="MAU98" s="141"/>
      <c r="MAV98" s="141"/>
      <c r="MAW98" s="141"/>
      <c r="MAX98" s="142"/>
      <c r="MAY98" s="143"/>
      <c r="MAZ98" s="143"/>
      <c r="MBA98" s="142"/>
      <c r="MBB98" s="143"/>
      <c r="MBC98" s="143"/>
      <c r="MBD98" s="142"/>
      <c r="MBE98" s="143"/>
      <c r="MBF98" s="143"/>
      <c r="MBG98" s="258"/>
      <c r="MBH98" s="257"/>
      <c r="MBI98" s="141"/>
      <c r="MBJ98" s="141"/>
      <c r="MBK98" s="141"/>
      <c r="MBL98" s="141"/>
      <c r="MBM98" s="141"/>
      <c r="MBN98" s="141"/>
      <c r="MBO98" s="141"/>
      <c r="MBP98" s="142"/>
      <c r="MBQ98" s="143"/>
      <c r="MBR98" s="143"/>
      <c r="MBS98" s="142"/>
      <c r="MBT98" s="143"/>
      <c r="MBU98" s="143"/>
      <c r="MBV98" s="142"/>
      <c r="MBW98" s="143"/>
      <c r="MBX98" s="143"/>
      <c r="MBY98" s="258"/>
      <c r="MBZ98" s="257"/>
      <c r="MCA98" s="141"/>
      <c r="MCB98" s="141"/>
      <c r="MCC98" s="141"/>
      <c r="MCD98" s="141"/>
      <c r="MCE98" s="141"/>
      <c r="MCF98" s="141"/>
      <c r="MCG98" s="141"/>
      <c r="MCH98" s="142"/>
      <c r="MCI98" s="143"/>
      <c r="MCJ98" s="143"/>
      <c r="MCK98" s="142"/>
      <c r="MCL98" s="143"/>
      <c r="MCM98" s="143"/>
      <c r="MCN98" s="142"/>
      <c r="MCO98" s="143"/>
      <c r="MCP98" s="143"/>
      <c r="MCQ98" s="258"/>
      <c r="MCR98" s="257"/>
      <c r="MCS98" s="141"/>
      <c r="MCT98" s="141"/>
      <c r="MCU98" s="141"/>
      <c r="MCV98" s="141"/>
      <c r="MCW98" s="141"/>
      <c r="MCX98" s="141"/>
      <c r="MCY98" s="141"/>
      <c r="MCZ98" s="142"/>
      <c r="MDA98" s="143"/>
      <c r="MDB98" s="143"/>
      <c r="MDC98" s="142"/>
      <c r="MDD98" s="143"/>
      <c r="MDE98" s="143"/>
      <c r="MDF98" s="142"/>
      <c r="MDG98" s="143"/>
      <c r="MDH98" s="143"/>
      <c r="MDI98" s="258"/>
      <c r="MDJ98" s="257"/>
      <c r="MDK98" s="141"/>
      <c r="MDL98" s="141"/>
      <c r="MDM98" s="141"/>
      <c r="MDN98" s="141"/>
      <c r="MDO98" s="141"/>
      <c r="MDP98" s="141"/>
      <c r="MDQ98" s="141"/>
      <c r="MDR98" s="142"/>
      <c r="MDS98" s="143"/>
      <c r="MDT98" s="143"/>
      <c r="MDU98" s="142"/>
      <c r="MDV98" s="143"/>
      <c r="MDW98" s="143"/>
      <c r="MDX98" s="142"/>
      <c r="MDY98" s="143"/>
      <c r="MDZ98" s="143"/>
      <c r="MEA98" s="258"/>
      <c r="MEB98" s="257"/>
      <c r="MEC98" s="141"/>
      <c r="MED98" s="141"/>
      <c r="MEE98" s="141"/>
      <c r="MEF98" s="141"/>
      <c r="MEG98" s="141"/>
      <c r="MEH98" s="141"/>
      <c r="MEI98" s="141"/>
      <c r="MEJ98" s="142"/>
      <c r="MEK98" s="143"/>
      <c r="MEL98" s="143"/>
      <c r="MEM98" s="142"/>
      <c r="MEN98" s="143"/>
      <c r="MEO98" s="143"/>
      <c r="MEP98" s="142"/>
      <c r="MEQ98" s="143"/>
      <c r="MER98" s="143"/>
      <c r="MES98" s="258"/>
      <c r="MET98" s="257"/>
      <c r="MEU98" s="141"/>
      <c r="MEV98" s="141"/>
      <c r="MEW98" s="141"/>
      <c r="MEX98" s="141"/>
      <c r="MEY98" s="141"/>
      <c r="MEZ98" s="141"/>
      <c r="MFA98" s="141"/>
      <c r="MFB98" s="142"/>
      <c r="MFC98" s="143"/>
      <c r="MFD98" s="143"/>
      <c r="MFE98" s="142"/>
      <c r="MFF98" s="143"/>
      <c r="MFG98" s="143"/>
      <c r="MFH98" s="142"/>
      <c r="MFI98" s="143"/>
      <c r="MFJ98" s="143"/>
      <c r="MFK98" s="258"/>
      <c r="MFL98" s="257"/>
      <c r="MFM98" s="141"/>
      <c r="MFN98" s="141"/>
      <c r="MFO98" s="141"/>
      <c r="MFP98" s="141"/>
      <c r="MFQ98" s="141"/>
      <c r="MFR98" s="141"/>
      <c r="MFS98" s="141"/>
      <c r="MFT98" s="142"/>
      <c r="MFU98" s="143"/>
      <c r="MFV98" s="143"/>
      <c r="MFW98" s="142"/>
      <c r="MFX98" s="143"/>
      <c r="MFY98" s="143"/>
      <c r="MFZ98" s="142"/>
      <c r="MGA98" s="143"/>
      <c r="MGB98" s="143"/>
      <c r="MGC98" s="258"/>
      <c r="MGD98" s="257"/>
      <c r="MGE98" s="141"/>
      <c r="MGF98" s="141"/>
      <c r="MGG98" s="141"/>
      <c r="MGH98" s="141"/>
      <c r="MGI98" s="141"/>
      <c r="MGJ98" s="141"/>
      <c r="MGK98" s="141"/>
      <c r="MGL98" s="142"/>
      <c r="MGM98" s="143"/>
      <c r="MGN98" s="143"/>
      <c r="MGO98" s="142"/>
      <c r="MGP98" s="143"/>
      <c r="MGQ98" s="143"/>
      <c r="MGR98" s="142"/>
      <c r="MGS98" s="143"/>
      <c r="MGT98" s="143"/>
      <c r="MGU98" s="258"/>
      <c r="MGV98" s="257"/>
      <c r="MGW98" s="141"/>
      <c r="MGX98" s="141"/>
      <c r="MGY98" s="141"/>
      <c r="MGZ98" s="141"/>
      <c r="MHA98" s="141"/>
      <c r="MHB98" s="141"/>
      <c r="MHC98" s="141"/>
      <c r="MHD98" s="142"/>
      <c r="MHE98" s="143"/>
      <c r="MHF98" s="143"/>
      <c r="MHG98" s="142"/>
      <c r="MHH98" s="143"/>
      <c r="MHI98" s="143"/>
      <c r="MHJ98" s="142"/>
      <c r="MHK98" s="143"/>
      <c r="MHL98" s="143"/>
      <c r="MHM98" s="258"/>
      <c r="MHN98" s="257"/>
      <c r="MHO98" s="141"/>
      <c r="MHP98" s="141"/>
      <c r="MHQ98" s="141"/>
      <c r="MHR98" s="141"/>
      <c r="MHS98" s="141"/>
      <c r="MHT98" s="141"/>
      <c r="MHU98" s="141"/>
      <c r="MHV98" s="142"/>
      <c r="MHW98" s="143"/>
      <c r="MHX98" s="143"/>
      <c r="MHY98" s="142"/>
      <c r="MHZ98" s="143"/>
      <c r="MIA98" s="143"/>
      <c r="MIB98" s="142"/>
      <c r="MIC98" s="143"/>
      <c r="MID98" s="143"/>
      <c r="MIE98" s="258"/>
      <c r="MIF98" s="257"/>
      <c r="MIG98" s="141"/>
      <c r="MIH98" s="141"/>
      <c r="MII98" s="141"/>
      <c r="MIJ98" s="141"/>
      <c r="MIK98" s="141"/>
      <c r="MIL98" s="141"/>
      <c r="MIM98" s="141"/>
      <c r="MIN98" s="142"/>
      <c r="MIO98" s="143"/>
      <c r="MIP98" s="143"/>
      <c r="MIQ98" s="142"/>
      <c r="MIR98" s="143"/>
      <c r="MIS98" s="143"/>
      <c r="MIT98" s="142"/>
      <c r="MIU98" s="143"/>
      <c r="MIV98" s="143"/>
      <c r="MIW98" s="258"/>
      <c r="MIX98" s="257"/>
      <c r="MIY98" s="141"/>
      <c r="MIZ98" s="141"/>
      <c r="MJA98" s="141"/>
      <c r="MJB98" s="141"/>
      <c r="MJC98" s="141"/>
      <c r="MJD98" s="141"/>
      <c r="MJE98" s="141"/>
      <c r="MJF98" s="142"/>
      <c r="MJG98" s="143"/>
      <c r="MJH98" s="143"/>
      <c r="MJI98" s="142"/>
      <c r="MJJ98" s="143"/>
      <c r="MJK98" s="143"/>
      <c r="MJL98" s="142"/>
      <c r="MJM98" s="143"/>
      <c r="MJN98" s="143"/>
      <c r="MJO98" s="258"/>
      <c r="MJP98" s="257"/>
      <c r="MJQ98" s="141"/>
      <c r="MJR98" s="141"/>
      <c r="MJS98" s="141"/>
      <c r="MJT98" s="141"/>
      <c r="MJU98" s="141"/>
      <c r="MJV98" s="141"/>
      <c r="MJW98" s="141"/>
      <c r="MJX98" s="142"/>
      <c r="MJY98" s="143"/>
      <c r="MJZ98" s="143"/>
      <c r="MKA98" s="142"/>
      <c r="MKB98" s="143"/>
      <c r="MKC98" s="143"/>
      <c r="MKD98" s="142"/>
      <c r="MKE98" s="143"/>
      <c r="MKF98" s="143"/>
      <c r="MKG98" s="258"/>
      <c r="MKH98" s="257"/>
      <c r="MKI98" s="141"/>
      <c r="MKJ98" s="141"/>
      <c r="MKK98" s="141"/>
      <c r="MKL98" s="141"/>
      <c r="MKM98" s="141"/>
      <c r="MKN98" s="141"/>
      <c r="MKO98" s="141"/>
      <c r="MKP98" s="142"/>
      <c r="MKQ98" s="143"/>
      <c r="MKR98" s="143"/>
      <c r="MKS98" s="142"/>
      <c r="MKT98" s="143"/>
      <c r="MKU98" s="143"/>
      <c r="MKV98" s="142"/>
      <c r="MKW98" s="143"/>
      <c r="MKX98" s="143"/>
      <c r="MKY98" s="258"/>
      <c r="MKZ98" s="257"/>
      <c r="MLA98" s="141"/>
      <c r="MLB98" s="141"/>
      <c r="MLC98" s="141"/>
      <c r="MLD98" s="141"/>
      <c r="MLE98" s="141"/>
      <c r="MLF98" s="141"/>
      <c r="MLG98" s="141"/>
      <c r="MLH98" s="142"/>
      <c r="MLI98" s="143"/>
      <c r="MLJ98" s="143"/>
      <c r="MLK98" s="142"/>
      <c r="MLL98" s="143"/>
      <c r="MLM98" s="143"/>
      <c r="MLN98" s="142"/>
      <c r="MLO98" s="143"/>
      <c r="MLP98" s="143"/>
      <c r="MLQ98" s="258"/>
      <c r="MLR98" s="257"/>
      <c r="MLS98" s="141"/>
      <c r="MLT98" s="141"/>
      <c r="MLU98" s="141"/>
      <c r="MLV98" s="141"/>
      <c r="MLW98" s="141"/>
      <c r="MLX98" s="141"/>
      <c r="MLY98" s="141"/>
      <c r="MLZ98" s="142"/>
      <c r="MMA98" s="143"/>
      <c r="MMB98" s="143"/>
      <c r="MMC98" s="142"/>
      <c r="MMD98" s="143"/>
      <c r="MME98" s="143"/>
      <c r="MMF98" s="142"/>
      <c r="MMG98" s="143"/>
      <c r="MMH98" s="143"/>
      <c r="MMI98" s="258"/>
      <c r="MMJ98" s="257"/>
      <c r="MMK98" s="141"/>
      <c r="MML98" s="141"/>
      <c r="MMM98" s="141"/>
      <c r="MMN98" s="141"/>
      <c r="MMO98" s="141"/>
      <c r="MMP98" s="141"/>
      <c r="MMQ98" s="141"/>
      <c r="MMR98" s="142"/>
      <c r="MMS98" s="143"/>
      <c r="MMT98" s="143"/>
      <c r="MMU98" s="142"/>
      <c r="MMV98" s="143"/>
      <c r="MMW98" s="143"/>
      <c r="MMX98" s="142"/>
      <c r="MMY98" s="143"/>
      <c r="MMZ98" s="143"/>
      <c r="MNA98" s="258"/>
      <c r="MNB98" s="257"/>
      <c r="MNC98" s="141"/>
      <c r="MND98" s="141"/>
      <c r="MNE98" s="141"/>
      <c r="MNF98" s="141"/>
      <c r="MNG98" s="141"/>
      <c r="MNH98" s="141"/>
      <c r="MNI98" s="141"/>
      <c r="MNJ98" s="142"/>
      <c r="MNK98" s="143"/>
      <c r="MNL98" s="143"/>
      <c r="MNM98" s="142"/>
      <c r="MNN98" s="143"/>
      <c r="MNO98" s="143"/>
      <c r="MNP98" s="142"/>
      <c r="MNQ98" s="143"/>
      <c r="MNR98" s="143"/>
      <c r="MNS98" s="258"/>
      <c r="MNT98" s="257"/>
      <c r="MNU98" s="141"/>
      <c r="MNV98" s="141"/>
      <c r="MNW98" s="141"/>
      <c r="MNX98" s="141"/>
      <c r="MNY98" s="141"/>
      <c r="MNZ98" s="141"/>
      <c r="MOA98" s="141"/>
      <c r="MOB98" s="142"/>
      <c r="MOC98" s="143"/>
      <c r="MOD98" s="143"/>
      <c r="MOE98" s="142"/>
      <c r="MOF98" s="143"/>
      <c r="MOG98" s="143"/>
      <c r="MOH98" s="142"/>
      <c r="MOI98" s="143"/>
      <c r="MOJ98" s="143"/>
      <c r="MOK98" s="258"/>
      <c r="MOL98" s="257"/>
      <c r="MOM98" s="141"/>
      <c r="MON98" s="141"/>
      <c r="MOO98" s="141"/>
      <c r="MOP98" s="141"/>
      <c r="MOQ98" s="141"/>
      <c r="MOR98" s="141"/>
      <c r="MOS98" s="141"/>
      <c r="MOT98" s="142"/>
      <c r="MOU98" s="143"/>
      <c r="MOV98" s="143"/>
      <c r="MOW98" s="142"/>
      <c r="MOX98" s="143"/>
      <c r="MOY98" s="143"/>
      <c r="MOZ98" s="142"/>
      <c r="MPA98" s="143"/>
      <c r="MPB98" s="143"/>
      <c r="MPC98" s="258"/>
      <c r="MPD98" s="257"/>
      <c r="MPE98" s="141"/>
      <c r="MPF98" s="141"/>
      <c r="MPG98" s="141"/>
      <c r="MPH98" s="141"/>
      <c r="MPI98" s="141"/>
      <c r="MPJ98" s="141"/>
      <c r="MPK98" s="141"/>
      <c r="MPL98" s="142"/>
      <c r="MPM98" s="143"/>
      <c r="MPN98" s="143"/>
      <c r="MPO98" s="142"/>
      <c r="MPP98" s="143"/>
      <c r="MPQ98" s="143"/>
      <c r="MPR98" s="142"/>
      <c r="MPS98" s="143"/>
      <c r="MPT98" s="143"/>
      <c r="MPU98" s="258"/>
      <c r="MPV98" s="257"/>
      <c r="MPW98" s="141"/>
      <c r="MPX98" s="141"/>
      <c r="MPY98" s="141"/>
      <c r="MPZ98" s="141"/>
      <c r="MQA98" s="141"/>
      <c r="MQB98" s="141"/>
      <c r="MQC98" s="141"/>
      <c r="MQD98" s="142"/>
      <c r="MQE98" s="143"/>
      <c r="MQF98" s="143"/>
      <c r="MQG98" s="142"/>
      <c r="MQH98" s="143"/>
      <c r="MQI98" s="143"/>
      <c r="MQJ98" s="142"/>
      <c r="MQK98" s="143"/>
      <c r="MQL98" s="143"/>
      <c r="MQM98" s="258"/>
      <c r="MQN98" s="257"/>
      <c r="MQO98" s="141"/>
      <c r="MQP98" s="141"/>
      <c r="MQQ98" s="141"/>
      <c r="MQR98" s="141"/>
      <c r="MQS98" s="141"/>
      <c r="MQT98" s="141"/>
      <c r="MQU98" s="141"/>
      <c r="MQV98" s="142"/>
      <c r="MQW98" s="143"/>
      <c r="MQX98" s="143"/>
      <c r="MQY98" s="142"/>
      <c r="MQZ98" s="143"/>
      <c r="MRA98" s="143"/>
      <c r="MRB98" s="142"/>
      <c r="MRC98" s="143"/>
      <c r="MRD98" s="143"/>
      <c r="MRE98" s="258"/>
      <c r="MRF98" s="257"/>
      <c r="MRG98" s="141"/>
      <c r="MRH98" s="141"/>
      <c r="MRI98" s="141"/>
      <c r="MRJ98" s="141"/>
      <c r="MRK98" s="141"/>
      <c r="MRL98" s="141"/>
      <c r="MRM98" s="141"/>
      <c r="MRN98" s="142"/>
      <c r="MRO98" s="143"/>
      <c r="MRP98" s="143"/>
      <c r="MRQ98" s="142"/>
      <c r="MRR98" s="143"/>
      <c r="MRS98" s="143"/>
      <c r="MRT98" s="142"/>
      <c r="MRU98" s="143"/>
      <c r="MRV98" s="143"/>
      <c r="MRW98" s="258"/>
      <c r="MRX98" s="257"/>
      <c r="MRY98" s="141"/>
      <c r="MRZ98" s="141"/>
      <c r="MSA98" s="141"/>
      <c r="MSB98" s="141"/>
      <c r="MSC98" s="141"/>
      <c r="MSD98" s="141"/>
      <c r="MSE98" s="141"/>
      <c r="MSF98" s="142"/>
      <c r="MSG98" s="143"/>
      <c r="MSH98" s="143"/>
      <c r="MSI98" s="142"/>
      <c r="MSJ98" s="143"/>
      <c r="MSK98" s="143"/>
      <c r="MSL98" s="142"/>
      <c r="MSM98" s="143"/>
      <c r="MSN98" s="143"/>
      <c r="MSO98" s="258"/>
      <c r="MSP98" s="257"/>
      <c r="MSQ98" s="141"/>
      <c r="MSR98" s="141"/>
      <c r="MSS98" s="141"/>
      <c r="MST98" s="141"/>
      <c r="MSU98" s="141"/>
      <c r="MSV98" s="141"/>
      <c r="MSW98" s="141"/>
      <c r="MSX98" s="142"/>
      <c r="MSY98" s="143"/>
      <c r="MSZ98" s="143"/>
      <c r="MTA98" s="142"/>
      <c r="MTB98" s="143"/>
      <c r="MTC98" s="143"/>
      <c r="MTD98" s="142"/>
      <c r="MTE98" s="143"/>
      <c r="MTF98" s="143"/>
      <c r="MTG98" s="258"/>
      <c r="MTH98" s="257"/>
      <c r="MTI98" s="141"/>
      <c r="MTJ98" s="141"/>
      <c r="MTK98" s="141"/>
      <c r="MTL98" s="141"/>
      <c r="MTM98" s="141"/>
      <c r="MTN98" s="141"/>
      <c r="MTO98" s="141"/>
      <c r="MTP98" s="142"/>
      <c r="MTQ98" s="143"/>
      <c r="MTR98" s="143"/>
      <c r="MTS98" s="142"/>
      <c r="MTT98" s="143"/>
      <c r="MTU98" s="143"/>
      <c r="MTV98" s="142"/>
      <c r="MTW98" s="143"/>
      <c r="MTX98" s="143"/>
      <c r="MTY98" s="258"/>
      <c r="MTZ98" s="257"/>
      <c r="MUA98" s="141"/>
      <c r="MUB98" s="141"/>
      <c r="MUC98" s="141"/>
      <c r="MUD98" s="141"/>
      <c r="MUE98" s="141"/>
      <c r="MUF98" s="141"/>
      <c r="MUG98" s="141"/>
      <c r="MUH98" s="142"/>
      <c r="MUI98" s="143"/>
      <c r="MUJ98" s="143"/>
      <c r="MUK98" s="142"/>
      <c r="MUL98" s="143"/>
      <c r="MUM98" s="143"/>
      <c r="MUN98" s="142"/>
      <c r="MUO98" s="143"/>
      <c r="MUP98" s="143"/>
      <c r="MUQ98" s="258"/>
      <c r="MUR98" s="257"/>
      <c r="MUS98" s="141"/>
      <c r="MUT98" s="141"/>
      <c r="MUU98" s="141"/>
      <c r="MUV98" s="141"/>
      <c r="MUW98" s="141"/>
      <c r="MUX98" s="141"/>
      <c r="MUY98" s="141"/>
      <c r="MUZ98" s="142"/>
      <c r="MVA98" s="143"/>
      <c r="MVB98" s="143"/>
      <c r="MVC98" s="142"/>
      <c r="MVD98" s="143"/>
      <c r="MVE98" s="143"/>
      <c r="MVF98" s="142"/>
      <c r="MVG98" s="143"/>
      <c r="MVH98" s="143"/>
      <c r="MVI98" s="258"/>
      <c r="MVJ98" s="257"/>
      <c r="MVK98" s="141"/>
      <c r="MVL98" s="141"/>
      <c r="MVM98" s="141"/>
      <c r="MVN98" s="141"/>
      <c r="MVO98" s="141"/>
      <c r="MVP98" s="141"/>
      <c r="MVQ98" s="141"/>
      <c r="MVR98" s="142"/>
      <c r="MVS98" s="143"/>
      <c r="MVT98" s="143"/>
      <c r="MVU98" s="142"/>
      <c r="MVV98" s="143"/>
      <c r="MVW98" s="143"/>
      <c r="MVX98" s="142"/>
      <c r="MVY98" s="143"/>
      <c r="MVZ98" s="143"/>
      <c r="MWA98" s="258"/>
      <c r="MWB98" s="257"/>
      <c r="MWC98" s="141"/>
      <c r="MWD98" s="141"/>
      <c r="MWE98" s="141"/>
      <c r="MWF98" s="141"/>
      <c r="MWG98" s="141"/>
      <c r="MWH98" s="141"/>
      <c r="MWI98" s="141"/>
      <c r="MWJ98" s="142"/>
      <c r="MWK98" s="143"/>
      <c r="MWL98" s="143"/>
      <c r="MWM98" s="142"/>
      <c r="MWN98" s="143"/>
      <c r="MWO98" s="143"/>
      <c r="MWP98" s="142"/>
      <c r="MWQ98" s="143"/>
      <c r="MWR98" s="143"/>
      <c r="MWS98" s="258"/>
      <c r="MWT98" s="257"/>
      <c r="MWU98" s="141"/>
      <c r="MWV98" s="141"/>
      <c r="MWW98" s="141"/>
      <c r="MWX98" s="141"/>
      <c r="MWY98" s="141"/>
      <c r="MWZ98" s="141"/>
      <c r="MXA98" s="141"/>
      <c r="MXB98" s="142"/>
      <c r="MXC98" s="143"/>
      <c r="MXD98" s="143"/>
      <c r="MXE98" s="142"/>
      <c r="MXF98" s="143"/>
      <c r="MXG98" s="143"/>
      <c r="MXH98" s="142"/>
      <c r="MXI98" s="143"/>
      <c r="MXJ98" s="143"/>
      <c r="MXK98" s="258"/>
      <c r="MXL98" s="257"/>
      <c r="MXM98" s="141"/>
      <c r="MXN98" s="141"/>
      <c r="MXO98" s="141"/>
      <c r="MXP98" s="141"/>
      <c r="MXQ98" s="141"/>
      <c r="MXR98" s="141"/>
      <c r="MXS98" s="141"/>
      <c r="MXT98" s="142"/>
      <c r="MXU98" s="143"/>
      <c r="MXV98" s="143"/>
      <c r="MXW98" s="142"/>
      <c r="MXX98" s="143"/>
      <c r="MXY98" s="143"/>
      <c r="MXZ98" s="142"/>
      <c r="MYA98" s="143"/>
      <c r="MYB98" s="143"/>
      <c r="MYC98" s="258"/>
      <c r="MYD98" s="257"/>
      <c r="MYE98" s="141"/>
      <c r="MYF98" s="141"/>
      <c r="MYG98" s="141"/>
      <c r="MYH98" s="141"/>
      <c r="MYI98" s="141"/>
      <c r="MYJ98" s="141"/>
      <c r="MYK98" s="141"/>
      <c r="MYL98" s="142"/>
      <c r="MYM98" s="143"/>
      <c r="MYN98" s="143"/>
      <c r="MYO98" s="142"/>
      <c r="MYP98" s="143"/>
      <c r="MYQ98" s="143"/>
      <c r="MYR98" s="142"/>
      <c r="MYS98" s="143"/>
      <c r="MYT98" s="143"/>
      <c r="MYU98" s="258"/>
      <c r="MYV98" s="257"/>
      <c r="MYW98" s="141"/>
      <c r="MYX98" s="141"/>
      <c r="MYY98" s="141"/>
      <c r="MYZ98" s="141"/>
      <c r="MZA98" s="141"/>
      <c r="MZB98" s="141"/>
      <c r="MZC98" s="141"/>
      <c r="MZD98" s="142"/>
      <c r="MZE98" s="143"/>
      <c r="MZF98" s="143"/>
      <c r="MZG98" s="142"/>
      <c r="MZH98" s="143"/>
      <c r="MZI98" s="143"/>
      <c r="MZJ98" s="142"/>
      <c r="MZK98" s="143"/>
      <c r="MZL98" s="143"/>
      <c r="MZM98" s="258"/>
      <c r="MZN98" s="257"/>
      <c r="MZO98" s="141"/>
      <c r="MZP98" s="141"/>
      <c r="MZQ98" s="141"/>
      <c r="MZR98" s="141"/>
      <c r="MZS98" s="141"/>
      <c r="MZT98" s="141"/>
      <c r="MZU98" s="141"/>
      <c r="MZV98" s="142"/>
      <c r="MZW98" s="143"/>
      <c r="MZX98" s="143"/>
      <c r="MZY98" s="142"/>
      <c r="MZZ98" s="143"/>
      <c r="NAA98" s="143"/>
      <c r="NAB98" s="142"/>
      <c r="NAC98" s="143"/>
      <c r="NAD98" s="143"/>
      <c r="NAE98" s="258"/>
      <c r="NAF98" s="257"/>
      <c r="NAG98" s="141"/>
      <c r="NAH98" s="141"/>
      <c r="NAI98" s="141"/>
      <c r="NAJ98" s="141"/>
      <c r="NAK98" s="141"/>
      <c r="NAL98" s="141"/>
      <c r="NAM98" s="141"/>
      <c r="NAN98" s="142"/>
      <c r="NAO98" s="143"/>
      <c r="NAP98" s="143"/>
      <c r="NAQ98" s="142"/>
      <c r="NAR98" s="143"/>
      <c r="NAS98" s="143"/>
      <c r="NAT98" s="142"/>
      <c r="NAU98" s="143"/>
      <c r="NAV98" s="143"/>
      <c r="NAW98" s="258"/>
      <c r="NAX98" s="257"/>
      <c r="NAY98" s="141"/>
      <c r="NAZ98" s="141"/>
      <c r="NBA98" s="141"/>
      <c r="NBB98" s="141"/>
      <c r="NBC98" s="141"/>
      <c r="NBD98" s="141"/>
      <c r="NBE98" s="141"/>
      <c r="NBF98" s="142"/>
      <c r="NBG98" s="143"/>
      <c r="NBH98" s="143"/>
      <c r="NBI98" s="142"/>
      <c r="NBJ98" s="143"/>
      <c r="NBK98" s="143"/>
      <c r="NBL98" s="142"/>
      <c r="NBM98" s="143"/>
      <c r="NBN98" s="143"/>
      <c r="NBO98" s="258"/>
      <c r="NBP98" s="257"/>
      <c r="NBQ98" s="141"/>
      <c r="NBR98" s="141"/>
      <c r="NBS98" s="141"/>
      <c r="NBT98" s="141"/>
      <c r="NBU98" s="141"/>
      <c r="NBV98" s="141"/>
      <c r="NBW98" s="141"/>
      <c r="NBX98" s="142"/>
      <c r="NBY98" s="143"/>
      <c r="NBZ98" s="143"/>
      <c r="NCA98" s="142"/>
      <c r="NCB98" s="143"/>
      <c r="NCC98" s="143"/>
      <c r="NCD98" s="142"/>
      <c r="NCE98" s="143"/>
      <c r="NCF98" s="143"/>
      <c r="NCG98" s="258"/>
      <c r="NCH98" s="257"/>
      <c r="NCI98" s="141"/>
      <c r="NCJ98" s="141"/>
      <c r="NCK98" s="141"/>
      <c r="NCL98" s="141"/>
      <c r="NCM98" s="141"/>
      <c r="NCN98" s="141"/>
      <c r="NCO98" s="141"/>
      <c r="NCP98" s="142"/>
      <c r="NCQ98" s="143"/>
      <c r="NCR98" s="143"/>
      <c r="NCS98" s="142"/>
      <c r="NCT98" s="143"/>
      <c r="NCU98" s="143"/>
      <c r="NCV98" s="142"/>
      <c r="NCW98" s="143"/>
      <c r="NCX98" s="143"/>
      <c r="NCY98" s="258"/>
      <c r="NCZ98" s="257"/>
      <c r="NDA98" s="141"/>
      <c r="NDB98" s="141"/>
      <c r="NDC98" s="141"/>
      <c r="NDD98" s="141"/>
      <c r="NDE98" s="141"/>
      <c r="NDF98" s="141"/>
      <c r="NDG98" s="141"/>
      <c r="NDH98" s="142"/>
      <c r="NDI98" s="143"/>
      <c r="NDJ98" s="143"/>
      <c r="NDK98" s="142"/>
      <c r="NDL98" s="143"/>
      <c r="NDM98" s="143"/>
      <c r="NDN98" s="142"/>
      <c r="NDO98" s="143"/>
      <c r="NDP98" s="143"/>
      <c r="NDQ98" s="258"/>
      <c r="NDR98" s="257"/>
      <c r="NDS98" s="141"/>
      <c r="NDT98" s="141"/>
      <c r="NDU98" s="141"/>
      <c r="NDV98" s="141"/>
      <c r="NDW98" s="141"/>
      <c r="NDX98" s="141"/>
      <c r="NDY98" s="141"/>
      <c r="NDZ98" s="142"/>
      <c r="NEA98" s="143"/>
      <c r="NEB98" s="143"/>
      <c r="NEC98" s="142"/>
      <c r="NED98" s="143"/>
      <c r="NEE98" s="143"/>
      <c r="NEF98" s="142"/>
      <c r="NEG98" s="143"/>
      <c r="NEH98" s="143"/>
      <c r="NEI98" s="258"/>
      <c r="NEJ98" s="257"/>
      <c r="NEK98" s="141"/>
      <c r="NEL98" s="141"/>
      <c r="NEM98" s="141"/>
      <c r="NEN98" s="141"/>
      <c r="NEO98" s="141"/>
      <c r="NEP98" s="141"/>
      <c r="NEQ98" s="141"/>
      <c r="NER98" s="142"/>
      <c r="NES98" s="143"/>
      <c r="NET98" s="143"/>
      <c r="NEU98" s="142"/>
      <c r="NEV98" s="143"/>
      <c r="NEW98" s="143"/>
      <c r="NEX98" s="142"/>
      <c r="NEY98" s="143"/>
      <c r="NEZ98" s="143"/>
      <c r="NFA98" s="258"/>
      <c r="NFB98" s="257"/>
      <c r="NFC98" s="141"/>
      <c r="NFD98" s="141"/>
      <c r="NFE98" s="141"/>
      <c r="NFF98" s="141"/>
      <c r="NFG98" s="141"/>
      <c r="NFH98" s="141"/>
      <c r="NFI98" s="141"/>
      <c r="NFJ98" s="142"/>
      <c r="NFK98" s="143"/>
      <c r="NFL98" s="143"/>
      <c r="NFM98" s="142"/>
      <c r="NFN98" s="143"/>
      <c r="NFO98" s="143"/>
      <c r="NFP98" s="142"/>
      <c r="NFQ98" s="143"/>
      <c r="NFR98" s="143"/>
      <c r="NFS98" s="258"/>
      <c r="NFT98" s="257"/>
      <c r="NFU98" s="141"/>
      <c r="NFV98" s="141"/>
      <c r="NFW98" s="141"/>
      <c r="NFX98" s="141"/>
      <c r="NFY98" s="141"/>
      <c r="NFZ98" s="141"/>
      <c r="NGA98" s="141"/>
      <c r="NGB98" s="142"/>
      <c r="NGC98" s="143"/>
      <c r="NGD98" s="143"/>
      <c r="NGE98" s="142"/>
      <c r="NGF98" s="143"/>
      <c r="NGG98" s="143"/>
      <c r="NGH98" s="142"/>
      <c r="NGI98" s="143"/>
      <c r="NGJ98" s="143"/>
      <c r="NGK98" s="258"/>
      <c r="NGL98" s="257"/>
      <c r="NGM98" s="141"/>
      <c r="NGN98" s="141"/>
      <c r="NGO98" s="141"/>
      <c r="NGP98" s="141"/>
      <c r="NGQ98" s="141"/>
      <c r="NGR98" s="141"/>
      <c r="NGS98" s="141"/>
      <c r="NGT98" s="142"/>
      <c r="NGU98" s="143"/>
      <c r="NGV98" s="143"/>
      <c r="NGW98" s="142"/>
      <c r="NGX98" s="143"/>
      <c r="NGY98" s="143"/>
      <c r="NGZ98" s="142"/>
      <c r="NHA98" s="143"/>
      <c r="NHB98" s="143"/>
      <c r="NHC98" s="258"/>
      <c r="NHD98" s="257"/>
      <c r="NHE98" s="141"/>
      <c r="NHF98" s="141"/>
      <c r="NHG98" s="141"/>
      <c r="NHH98" s="141"/>
      <c r="NHI98" s="141"/>
      <c r="NHJ98" s="141"/>
      <c r="NHK98" s="141"/>
      <c r="NHL98" s="142"/>
      <c r="NHM98" s="143"/>
      <c r="NHN98" s="143"/>
      <c r="NHO98" s="142"/>
      <c r="NHP98" s="143"/>
      <c r="NHQ98" s="143"/>
      <c r="NHR98" s="142"/>
      <c r="NHS98" s="143"/>
      <c r="NHT98" s="143"/>
      <c r="NHU98" s="258"/>
      <c r="NHV98" s="257"/>
      <c r="NHW98" s="141"/>
      <c r="NHX98" s="141"/>
      <c r="NHY98" s="141"/>
      <c r="NHZ98" s="141"/>
      <c r="NIA98" s="141"/>
      <c r="NIB98" s="141"/>
      <c r="NIC98" s="141"/>
      <c r="NID98" s="142"/>
      <c r="NIE98" s="143"/>
      <c r="NIF98" s="143"/>
      <c r="NIG98" s="142"/>
      <c r="NIH98" s="143"/>
      <c r="NII98" s="143"/>
      <c r="NIJ98" s="142"/>
      <c r="NIK98" s="143"/>
      <c r="NIL98" s="143"/>
      <c r="NIM98" s="258"/>
      <c r="NIN98" s="257"/>
      <c r="NIO98" s="141"/>
      <c r="NIP98" s="141"/>
      <c r="NIQ98" s="141"/>
      <c r="NIR98" s="141"/>
      <c r="NIS98" s="141"/>
      <c r="NIT98" s="141"/>
      <c r="NIU98" s="141"/>
      <c r="NIV98" s="142"/>
      <c r="NIW98" s="143"/>
      <c r="NIX98" s="143"/>
      <c r="NIY98" s="142"/>
      <c r="NIZ98" s="143"/>
      <c r="NJA98" s="143"/>
      <c r="NJB98" s="142"/>
      <c r="NJC98" s="143"/>
      <c r="NJD98" s="143"/>
      <c r="NJE98" s="258"/>
      <c r="NJF98" s="257"/>
      <c r="NJG98" s="141"/>
      <c r="NJH98" s="141"/>
      <c r="NJI98" s="141"/>
      <c r="NJJ98" s="141"/>
      <c r="NJK98" s="141"/>
      <c r="NJL98" s="141"/>
      <c r="NJM98" s="141"/>
      <c r="NJN98" s="142"/>
      <c r="NJO98" s="143"/>
      <c r="NJP98" s="143"/>
      <c r="NJQ98" s="142"/>
      <c r="NJR98" s="143"/>
      <c r="NJS98" s="143"/>
      <c r="NJT98" s="142"/>
      <c r="NJU98" s="143"/>
      <c r="NJV98" s="143"/>
      <c r="NJW98" s="258"/>
      <c r="NJX98" s="257"/>
      <c r="NJY98" s="141"/>
      <c r="NJZ98" s="141"/>
      <c r="NKA98" s="141"/>
      <c r="NKB98" s="141"/>
      <c r="NKC98" s="141"/>
      <c r="NKD98" s="141"/>
      <c r="NKE98" s="141"/>
      <c r="NKF98" s="142"/>
      <c r="NKG98" s="143"/>
      <c r="NKH98" s="143"/>
      <c r="NKI98" s="142"/>
      <c r="NKJ98" s="143"/>
      <c r="NKK98" s="143"/>
      <c r="NKL98" s="142"/>
      <c r="NKM98" s="143"/>
      <c r="NKN98" s="143"/>
      <c r="NKO98" s="258"/>
      <c r="NKP98" s="257"/>
      <c r="NKQ98" s="141"/>
      <c r="NKR98" s="141"/>
      <c r="NKS98" s="141"/>
      <c r="NKT98" s="141"/>
      <c r="NKU98" s="141"/>
      <c r="NKV98" s="141"/>
      <c r="NKW98" s="141"/>
      <c r="NKX98" s="142"/>
      <c r="NKY98" s="143"/>
      <c r="NKZ98" s="143"/>
      <c r="NLA98" s="142"/>
      <c r="NLB98" s="143"/>
      <c r="NLC98" s="143"/>
      <c r="NLD98" s="142"/>
      <c r="NLE98" s="143"/>
      <c r="NLF98" s="143"/>
      <c r="NLG98" s="258"/>
      <c r="NLH98" s="257"/>
      <c r="NLI98" s="141"/>
      <c r="NLJ98" s="141"/>
      <c r="NLK98" s="141"/>
      <c r="NLL98" s="141"/>
      <c r="NLM98" s="141"/>
      <c r="NLN98" s="141"/>
      <c r="NLO98" s="141"/>
      <c r="NLP98" s="142"/>
      <c r="NLQ98" s="143"/>
      <c r="NLR98" s="143"/>
      <c r="NLS98" s="142"/>
      <c r="NLT98" s="143"/>
      <c r="NLU98" s="143"/>
      <c r="NLV98" s="142"/>
      <c r="NLW98" s="143"/>
      <c r="NLX98" s="143"/>
      <c r="NLY98" s="258"/>
      <c r="NLZ98" s="257"/>
      <c r="NMA98" s="141"/>
      <c r="NMB98" s="141"/>
      <c r="NMC98" s="141"/>
      <c r="NMD98" s="141"/>
      <c r="NME98" s="141"/>
      <c r="NMF98" s="141"/>
      <c r="NMG98" s="141"/>
      <c r="NMH98" s="142"/>
      <c r="NMI98" s="143"/>
      <c r="NMJ98" s="143"/>
      <c r="NMK98" s="142"/>
      <c r="NML98" s="143"/>
      <c r="NMM98" s="143"/>
      <c r="NMN98" s="142"/>
      <c r="NMO98" s="143"/>
      <c r="NMP98" s="143"/>
      <c r="NMQ98" s="258"/>
      <c r="NMR98" s="257"/>
      <c r="NMS98" s="141"/>
      <c r="NMT98" s="141"/>
      <c r="NMU98" s="141"/>
      <c r="NMV98" s="141"/>
      <c r="NMW98" s="141"/>
      <c r="NMX98" s="141"/>
      <c r="NMY98" s="141"/>
      <c r="NMZ98" s="142"/>
      <c r="NNA98" s="143"/>
      <c r="NNB98" s="143"/>
      <c r="NNC98" s="142"/>
      <c r="NND98" s="143"/>
      <c r="NNE98" s="143"/>
      <c r="NNF98" s="142"/>
      <c r="NNG98" s="143"/>
      <c r="NNH98" s="143"/>
      <c r="NNI98" s="258"/>
      <c r="NNJ98" s="257"/>
      <c r="NNK98" s="141"/>
      <c r="NNL98" s="141"/>
      <c r="NNM98" s="141"/>
      <c r="NNN98" s="141"/>
      <c r="NNO98" s="141"/>
      <c r="NNP98" s="141"/>
      <c r="NNQ98" s="141"/>
      <c r="NNR98" s="142"/>
      <c r="NNS98" s="143"/>
      <c r="NNT98" s="143"/>
      <c r="NNU98" s="142"/>
      <c r="NNV98" s="143"/>
      <c r="NNW98" s="143"/>
      <c r="NNX98" s="142"/>
      <c r="NNY98" s="143"/>
      <c r="NNZ98" s="143"/>
      <c r="NOA98" s="258"/>
      <c r="NOB98" s="257"/>
      <c r="NOC98" s="141"/>
      <c r="NOD98" s="141"/>
      <c r="NOE98" s="141"/>
      <c r="NOF98" s="141"/>
      <c r="NOG98" s="141"/>
      <c r="NOH98" s="141"/>
      <c r="NOI98" s="141"/>
      <c r="NOJ98" s="142"/>
      <c r="NOK98" s="143"/>
      <c r="NOL98" s="143"/>
      <c r="NOM98" s="142"/>
      <c r="NON98" s="143"/>
      <c r="NOO98" s="143"/>
      <c r="NOP98" s="142"/>
      <c r="NOQ98" s="143"/>
      <c r="NOR98" s="143"/>
      <c r="NOS98" s="258"/>
      <c r="NOT98" s="257"/>
      <c r="NOU98" s="141"/>
      <c r="NOV98" s="141"/>
      <c r="NOW98" s="141"/>
      <c r="NOX98" s="141"/>
      <c r="NOY98" s="141"/>
      <c r="NOZ98" s="141"/>
      <c r="NPA98" s="141"/>
      <c r="NPB98" s="142"/>
      <c r="NPC98" s="143"/>
      <c r="NPD98" s="143"/>
      <c r="NPE98" s="142"/>
      <c r="NPF98" s="143"/>
      <c r="NPG98" s="143"/>
      <c r="NPH98" s="142"/>
      <c r="NPI98" s="143"/>
      <c r="NPJ98" s="143"/>
      <c r="NPK98" s="258"/>
      <c r="NPL98" s="257"/>
      <c r="NPM98" s="141"/>
      <c r="NPN98" s="141"/>
      <c r="NPO98" s="141"/>
      <c r="NPP98" s="141"/>
      <c r="NPQ98" s="141"/>
      <c r="NPR98" s="141"/>
      <c r="NPS98" s="141"/>
      <c r="NPT98" s="142"/>
      <c r="NPU98" s="143"/>
      <c r="NPV98" s="143"/>
      <c r="NPW98" s="142"/>
      <c r="NPX98" s="143"/>
      <c r="NPY98" s="143"/>
      <c r="NPZ98" s="142"/>
      <c r="NQA98" s="143"/>
      <c r="NQB98" s="143"/>
      <c r="NQC98" s="258"/>
      <c r="NQD98" s="257"/>
      <c r="NQE98" s="141"/>
      <c r="NQF98" s="141"/>
      <c r="NQG98" s="141"/>
      <c r="NQH98" s="141"/>
      <c r="NQI98" s="141"/>
      <c r="NQJ98" s="141"/>
      <c r="NQK98" s="141"/>
      <c r="NQL98" s="142"/>
      <c r="NQM98" s="143"/>
      <c r="NQN98" s="143"/>
      <c r="NQO98" s="142"/>
      <c r="NQP98" s="143"/>
      <c r="NQQ98" s="143"/>
      <c r="NQR98" s="142"/>
      <c r="NQS98" s="143"/>
      <c r="NQT98" s="143"/>
      <c r="NQU98" s="258"/>
      <c r="NQV98" s="257"/>
      <c r="NQW98" s="141"/>
      <c r="NQX98" s="141"/>
      <c r="NQY98" s="141"/>
      <c r="NQZ98" s="141"/>
      <c r="NRA98" s="141"/>
      <c r="NRB98" s="141"/>
      <c r="NRC98" s="141"/>
      <c r="NRD98" s="142"/>
      <c r="NRE98" s="143"/>
      <c r="NRF98" s="143"/>
      <c r="NRG98" s="142"/>
      <c r="NRH98" s="143"/>
      <c r="NRI98" s="143"/>
      <c r="NRJ98" s="142"/>
      <c r="NRK98" s="143"/>
      <c r="NRL98" s="143"/>
      <c r="NRM98" s="258"/>
      <c r="NRN98" s="257"/>
      <c r="NRO98" s="141"/>
      <c r="NRP98" s="141"/>
      <c r="NRQ98" s="141"/>
      <c r="NRR98" s="141"/>
      <c r="NRS98" s="141"/>
      <c r="NRT98" s="141"/>
      <c r="NRU98" s="141"/>
      <c r="NRV98" s="142"/>
      <c r="NRW98" s="143"/>
      <c r="NRX98" s="143"/>
      <c r="NRY98" s="142"/>
      <c r="NRZ98" s="143"/>
      <c r="NSA98" s="143"/>
      <c r="NSB98" s="142"/>
      <c r="NSC98" s="143"/>
      <c r="NSD98" s="143"/>
      <c r="NSE98" s="258"/>
      <c r="NSF98" s="257"/>
      <c r="NSG98" s="141"/>
      <c r="NSH98" s="141"/>
      <c r="NSI98" s="141"/>
      <c r="NSJ98" s="141"/>
      <c r="NSK98" s="141"/>
      <c r="NSL98" s="141"/>
      <c r="NSM98" s="141"/>
      <c r="NSN98" s="142"/>
      <c r="NSO98" s="143"/>
      <c r="NSP98" s="143"/>
      <c r="NSQ98" s="142"/>
      <c r="NSR98" s="143"/>
      <c r="NSS98" s="143"/>
      <c r="NST98" s="142"/>
      <c r="NSU98" s="143"/>
      <c r="NSV98" s="143"/>
      <c r="NSW98" s="258"/>
      <c r="NSX98" s="257"/>
      <c r="NSY98" s="141"/>
      <c r="NSZ98" s="141"/>
      <c r="NTA98" s="141"/>
      <c r="NTB98" s="141"/>
      <c r="NTC98" s="141"/>
      <c r="NTD98" s="141"/>
      <c r="NTE98" s="141"/>
      <c r="NTF98" s="142"/>
      <c r="NTG98" s="143"/>
      <c r="NTH98" s="143"/>
      <c r="NTI98" s="142"/>
      <c r="NTJ98" s="143"/>
      <c r="NTK98" s="143"/>
      <c r="NTL98" s="142"/>
      <c r="NTM98" s="143"/>
      <c r="NTN98" s="143"/>
      <c r="NTO98" s="258"/>
      <c r="NTP98" s="257"/>
      <c r="NTQ98" s="141"/>
      <c r="NTR98" s="141"/>
      <c r="NTS98" s="141"/>
      <c r="NTT98" s="141"/>
      <c r="NTU98" s="141"/>
      <c r="NTV98" s="141"/>
      <c r="NTW98" s="141"/>
      <c r="NTX98" s="142"/>
      <c r="NTY98" s="143"/>
      <c r="NTZ98" s="143"/>
      <c r="NUA98" s="142"/>
      <c r="NUB98" s="143"/>
      <c r="NUC98" s="143"/>
      <c r="NUD98" s="142"/>
      <c r="NUE98" s="143"/>
      <c r="NUF98" s="143"/>
      <c r="NUG98" s="258"/>
      <c r="NUH98" s="257"/>
      <c r="NUI98" s="141"/>
      <c r="NUJ98" s="141"/>
      <c r="NUK98" s="141"/>
      <c r="NUL98" s="141"/>
      <c r="NUM98" s="141"/>
      <c r="NUN98" s="141"/>
      <c r="NUO98" s="141"/>
      <c r="NUP98" s="142"/>
      <c r="NUQ98" s="143"/>
      <c r="NUR98" s="143"/>
      <c r="NUS98" s="142"/>
      <c r="NUT98" s="143"/>
      <c r="NUU98" s="143"/>
      <c r="NUV98" s="142"/>
      <c r="NUW98" s="143"/>
      <c r="NUX98" s="143"/>
      <c r="NUY98" s="258"/>
      <c r="NUZ98" s="257"/>
      <c r="NVA98" s="141"/>
      <c r="NVB98" s="141"/>
      <c r="NVC98" s="141"/>
      <c r="NVD98" s="141"/>
      <c r="NVE98" s="141"/>
      <c r="NVF98" s="141"/>
      <c r="NVG98" s="141"/>
      <c r="NVH98" s="142"/>
      <c r="NVI98" s="143"/>
      <c r="NVJ98" s="143"/>
      <c r="NVK98" s="142"/>
      <c r="NVL98" s="143"/>
      <c r="NVM98" s="143"/>
      <c r="NVN98" s="142"/>
      <c r="NVO98" s="143"/>
      <c r="NVP98" s="143"/>
      <c r="NVQ98" s="258"/>
      <c r="NVR98" s="257"/>
      <c r="NVS98" s="141"/>
      <c r="NVT98" s="141"/>
      <c r="NVU98" s="141"/>
      <c r="NVV98" s="141"/>
      <c r="NVW98" s="141"/>
      <c r="NVX98" s="141"/>
      <c r="NVY98" s="141"/>
      <c r="NVZ98" s="142"/>
      <c r="NWA98" s="143"/>
      <c r="NWB98" s="143"/>
      <c r="NWC98" s="142"/>
      <c r="NWD98" s="143"/>
      <c r="NWE98" s="143"/>
      <c r="NWF98" s="142"/>
      <c r="NWG98" s="143"/>
      <c r="NWH98" s="143"/>
      <c r="NWI98" s="258"/>
      <c r="NWJ98" s="257"/>
      <c r="NWK98" s="141"/>
      <c r="NWL98" s="141"/>
      <c r="NWM98" s="141"/>
      <c r="NWN98" s="141"/>
      <c r="NWO98" s="141"/>
      <c r="NWP98" s="141"/>
      <c r="NWQ98" s="141"/>
      <c r="NWR98" s="142"/>
      <c r="NWS98" s="143"/>
      <c r="NWT98" s="143"/>
      <c r="NWU98" s="142"/>
      <c r="NWV98" s="143"/>
      <c r="NWW98" s="143"/>
      <c r="NWX98" s="142"/>
      <c r="NWY98" s="143"/>
      <c r="NWZ98" s="143"/>
      <c r="NXA98" s="258"/>
      <c r="NXB98" s="257"/>
      <c r="NXC98" s="141"/>
      <c r="NXD98" s="141"/>
      <c r="NXE98" s="141"/>
      <c r="NXF98" s="141"/>
      <c r="NXG98" s="141"/>
      <c r="NXH98" s="141"/>
      <c r="NXI98" s="141"/>
      <c r="NXJ98" s="142"/>
      <c r="NXK98" s="143"/>
      <c r="NXL98" s="143"/>
      <c r="NXM98" s="142"/>
      <c r="NXN98" s="143"/>
      <c r="NXO98" s="143"/>
      <c r="NXP98" s="142"/>
      <c r="NXQ98" s="143"/>
      <c r="NXR98" s="143"/>
      <c r="NXS98" s="258"/>
      <c r="NXT98" s="257"/>
      <c r="NXU98" s="141"/>
      <c r="NXV98" s="141"/>
      <c r="NXW98" s="141"/>
      <c r="NXX98" s="141"/>
      <c r="NXY98" s="141"/>
      <c r="NXZ98" s="141"/>
      <c r="NYA98" s="141"/>
      <c r="NYB98" s="142"/>
      <c r="NYC98" s="143"/>
      <c r="NYD98" s="143"/>
      <c r="NYE98" s="142"/>
      <c r="NYF98" s="143"/>
      <c r="NYG98" s="143"/>
      <c r="NYH98" s="142"/>
      <c r="NYI98" s="143"/>
      <c r="NYJ98" s="143"/>
      <c r="NYK98" s="258"/>
      <c r="NYL98" s="257"/>
      <c r="NYM98" s="141"/>
      <c r="NYN98" s="141"/>
      <c r="NYO98" s="141"/>
      <c r="NYP98" s="141"/>
      <c r="NYQ98" s="141"/>
      <c r="NYR98" s="141"/>
      <c r="NYS98" s="141"/>
      <c r="NYT98" s="142"/>
      <c r="NYU98" s="143"/>
      <c r="NYV98" s="143"/>
      <c r="NYW98" s="142"/>
      <c r="NYX98" s="143"/>
      <c r="NYY98" s="143"/>
      <c r="NYZ98" s="142"/>
      <c r="NZA98" s="143"/>
      <c r="NZB98" s="143"/>
      <c r="NZC98" s="258"/>
      <c r="NZD98" s="257"/>
      <c r="NZE98" s="141"/>
      <c r="NZF98" s="141"/>
      <c r="NZG98" s="141"/>
      <c r="NZH98" s="141"/>
      <c r="NZI98" s="141"/>
      <c r="NZJ98" s="141"/>
      <c r="NZK98" s="141"/>
      <c r="NZL98" s="142"/>
      <c r="NZM98" s="143"/>
      <c r="NZN98" s="143"/>
      <c r="NZO98" s="142"/>
      <c r="NZP98" s="143"/>
      <c r="NZQ98" s="143"/>
      <c r="NZR98" s="142"/>
      <c r="NZS98" s="143"/>
      <c r="NZT98" s="143"/>
      <c r="NZU98" s="258"/>
      <c r="NZV98" s="257"/>
      <c r="NZW98" s="141"/>
      <c r="NZX98" s="141"/>
      <c r="NZY98" s="141"/>
      <c r="NZZ98" s="141"/>
      <c r="OAA98" s="141"/>
      <c r="OAB98" s="141"/>
      <c r="OAC98" s="141"/>
      <c r="OAD98" s="142"/>
      <c r="OAE98" s="143"/>
      <c r="OAF98" s="143"/>
      <c r="OAG98" s="142"/>
      <c r="OAH98" s="143"/>
      <c r="OAI98" s="143"/>
      <c r="OAJ98" s="142"/>
      <c r="OAK98" s="143"/>
      <c r="OAL98" s="143"/>
      <c r="OAM98" s="258"/>
      <c r="OAN98" s="257"/>
      <c r="OAO98" s="141"/>
      <c r="OAP98" s="141"/>
      <c r="OAQ98" s="141"/>
      <c r="OAR98" s="141"/>
      <c r="OAS98" s="141"/>
      <c r="OAT98" s="141"/>
      <c r="OAU98" s="141"/>
      <c r="OAV98" s="142"/>
      <c r="OAW98" s="143"/>
      <c r="OAX98" s="143"/>
      <c r="OAY98" s="142"/>
      <c r="OAZ98" s="143"/>
      <c r="OBA98" s="143"/>
      <c r="OBB98" s="142"/>
      <c r="OBC98" s="143"/>
      <c r="OBD98" s="143"/>
      <c r="OBE98" s="258"/>
      <c r="OBF98" s="257"/>
      <c r="OBG98" s="141"/>
      <c r="OBH98" s="141"/>
      <c r="OBI98" s="141"/>
      <c r="OBJ98" s="141"/>
      <c r="OBK98" s="141"/>
      <c r="OBL98" s="141"/>
      <c r="OBM98" s="141"/>
      <c r="OBN98" s="142"/>
      <c r="OBO98" s="143"/>
      <c r="OBP98" s="143"/>
      <c r="OBQ98" s="142"/>
      <c r="OBR98" s="143"/>
      <c r="OBS98" s="143"/>
      <c r="OBT98" s="142"/>
      <c r="OBU98" s="143"/>
      <c r="OBV98" s="143"/>
      <c r="OBW98" s="258"/>
      <c r="OBX98" s="257"/>
      <c r="OBY98" s="141"/>
      <c r="OBZ98" s="141"/>
      <c r="OCA98" s="141"/>
      <c r="OCB98" s="141"/>
      <c r="OCC98" s="141"/>
      <c r="OCD98" s="141"/>
      <c r="OCE98" s="141"/>
      <c r="OCF98" s="142"/>
      <c r="OCG98" s="143"/>
      <c r="OCH98" s="143"/>
      <c r="OCI98" s="142"/>
      <c r="OCJ98" s="143"/>
      <c r="OCK98" s="143"/>
      <c r="OCL98" s="142"/>
      <c r="OCM98" s="143"/>
      <c r="OCN98" s="143"/>
      <c r="OCO98" s="258"/>
      <c r="OCP98" s="257"/>
      <c r="OCQ98" s="141"/>
      <c r="OCR98" s="141"/>
      <c r="OCS98" s="141"/>
      <c r="OCT98" s="141"/>
      <c r="OCU98" s="141"/>
      <c r="OCV98" s="141"/>
      <c r="OCW98" s="141"/>
      <c r="OCX98" s="142"/>
      <c r="OCY98" s="143"/>
      <c r="OCZ98" s="143"/>
      <c r="ODA98" s="142"/>
      <c r="ODB98" s="143"/>
      <c r="ODC98" s="143"/>
      <c r="ODD98" s="142"/>
      <c r="ODE98" s="143"/>
      <c r="ODF98" s="143"/>
      <c r="ODG98" s="258"/>
      <c r="ODH98" s="257"/>
      <c r="ODI98" s="141"/>
      <c r="ODJ98" s="141"/>
      <c r="ODK98" s="141"/>
      <c r="ODL98" s="141"/>
      <c r="ODM98" s="141"/>
      <c r="ODN98" s="141"/>
      <c r="ODO98" s="141"/>
      <c r="ODP98" s="142"/>
      <c r="ODQ98" s="143"/>
      <c r="ODR98" s="143"/>
      <c r="ODS98" s="142"/>
      <c r="ODT98" s="143"/>
      <c r="ODU98" s="143"/>
      <c r="ODV98" s="142"/>
      <c r="ODW98" s="143"/>
      <c r="ODX98" s="143"/>
      <c r="ODY98" s="258"/>
      <c r="ODZ98" s="257"/>
      <c r="OEA98" s="141"/>
      <c r="OEB98" s="141"/>
      <c r="OEC98" s="141"/>
      <c r="OED98" s="141"/>
      <c r="OEE98" s="141"/>
      <c r="OEF98" s="141"/>
      <c r="OEG98" s="141"/>
      <c r="OEH98" s="142"/>
      <c r="OEI98" s="143"/>
      <c r="OEJ98" s="143"/>
      <c r="OEK98" s="142"/>
      <c r="OEL98" s="143"/>
      <c r="OEM98" s="143"/>
      <c r="OEN98" s="142"/>
      <c r="OEO98" s="143"/>
      <c r="OEP98" s="143"/>
      <c r="OEQ98" s="258"/>
      <c r="OER98" s="257"/>
      <c r="OES98" s="141"/>
      <c r="OET98" s="141"/>
      <c r="OEU98" s="141"/>
      <c r="OEV98" s="141"/>
      <c r="OEW98" s="141"/>
      <c r="OEX98" s="141"/>
      <c r="OEY98" s="141"/>
      <c r="OEZ98" s="142"/>
      <c r="OFA98" s="143"/>
      <c r="OFB98" s="143"/>
      <c r="OFC98" s="142"/>
      <c r="OFD98" s="143"/>
      <c r="OFE98" s="143"/>
      <c r="OFF98" s="142"/>
      <c r="OFG98" s="143"/>
      <c r="OFH98" s="143"/>
      <c r="OFI98" s="258"/>
      <c r="OFJ98" s="257"/>
      <c r="OFK98" s="141"/>
      <c r="OFL98" s="141"/>
      <c r="OFM98" s="141"/>
      <c r="OFN98" s="141"/>
      <c r="OFO98" s="141"/>
      <c r="OFP98" s="141"/>
      <c r="OFQ98" s="141"/>
      <c r="OFR98" s="142"/>
      <c r="OFS98" s="143"/>
      <c r="OFT98" s="143"/>
      <c r="OFU98" s="142"/>
      <c r="OFV98" s="143"/>
      <c r="OFW98" s="143"/>
      <c r="OFX98" s="142"/>
      <c r="OFY98" s="143"/>
      <c r="OFZ98" s="143"/>
      <c r="OGA98" s="258"/>
      <c r="OGB98" s="257"/>
      <c r="OGC98" s="141"/>
      <c r="OGD98" s="141"/>
      <c r="OGE98" s="141"/>
      <c r="OGF98" s="141"/>
      <c r="OGG98" s="141"/>
      <c r="OGH98" s="141"/>
      <c r="OGI98" s="141"/>
      <c r="OGJ98" s="142"/>
      <c r="OGK98" s="143"/>
      <c r="OGL98" s="143"/>
      <c r="OGM98" s="142"/>
      <c r="OGN98" s="143"/>
      <c r="OGO98" s="143"/>
      <c r="OGP98" s="142"/>
      <c r="OGQ98" s="143"/>
      <c r="OGR98" s="143"/>
      <c r="OGS98" s="258"/>
      <c r="OGT98" s="257"/>
      <c r="OGU98" s="141"/>
      <c r="OGV98" s="141"/>
      <c r="OGW98" s="141"/>
      <c r="OGX98" s="141"/>
      <c r="OGY98" s="141"/>
      <c r="OGZ98" s="141"/>
      <c r="OHA98" s="141"/>
      <c r="OHB98" s="142"/>
      <c r="OHC98" s="143"/>
      <c r="OHD98" s="143"/>
      <c r="OHE98" s="142"/>
      <c r="OHF98" s="143"/>
      <c r="OHG98" s="143"/>
      <c r="OHH98" s="142"/>
      <c r="OHI98" s="143"/>
      <c r="OHJ98" s="143"/>
      <c r="OHK98" s="258"/>
      <c r="OHL98" s="257"/>
      <c r="OHM98" s="141"/>
      <c r="OHN98" s="141"/>
      <c r="OHO98" s="141"/>
      <c r="OHP98" s="141"/>
      <c r="OHQ98" s="141"/>
      <c r="OHR98" s="141"/>
      <c r="OHS98" s="141"/>
      <c r="OHT98" s="142"/>
      <c r="OHU98" s="143"/>
      <c r="OHV98" s="143"/>
      <c r="OHW98" s="142"/>
      <c r="OHX98" s="143"/>
      <c r="OHY98" s="143"/>
      <c r="OHZ98" s="142"/>
      <c r="OIA98" s="143"/>
      <c r="OIB98" s="143"/>
      <c r="OIC98" s="258"/>
      <c r="OID98" s="257"/>
      <c r="OIE98" s="141"/>
      <c r="OIF98" s="141"/>
      <c r="OIG98" s="141"/>
      <c r="OIH98" s="141"/>
      <c r="OII98" s="141"/>
      <c r="OIJ98" s="141"/>
      <c r="OIK98" s="141"/>
      <c r="OIL98" s="142"/>
      <c r="OIM98" s="143"/>
      <c r="OIN98" s="143"/>
      <c r="OIO98" s="142"/>
      <c r="OIP98" s="143"/>
      <c r="OIQ98" s="143"/>
      <c r="OIR98" s="142"/>
      <c r="OIS98" s="143"/>
      <c r="OIT98" s="143"/>
      <c r="OIU98" s="258"/>
      <c r="OIV98" s="257"/>
      <c r="OIW98" s="141"/>
      <c r="OIX98" s="141"/>
      <c r="OIY98" s="141"/>
      <c r="OIZ98" s="141"/>
      <c r="OJA98" s="141"/>
      <c r="OJB98" s="141"/>
      <c r="OJC98" s="141"/>
      <c r="OJD98" s="142"/>
      <c r="OJE98" s="143"/>
      <c r="OJF98" s="143"/>
      <c r="OJG98" s="142"/>
      <c r="OJH98" s="143"/>
      <c r="OJI98" s="143"/>
      <c r="OJJ98" s="142"/>
      <c r="OJK98" s="143"/>
      <c r="OJL98" s="143"/>
      <c r="OJM98" s="258"/>
      <c r="OJN98" s="257"/>
      <c r="OJO98" s="141"/>
      <c r="OJP98" s="141"/>
      <c r="OJQ98" s="141"/>
      <c r="OJR98" s="141"/>
      <c r="OJS98" s="141"/>
      <c r="OJT98" s="141"/>
      <c r="OJU98" s="141"/>
      <c r="OJV98" s="142"/>
      <c r="OJW98" s="143"/>
      <c r="OJX98" s="143"/>
      <c r="OJY98" s="142"/>
      <c r="OJZ98" s="143"/>
      <c r="OKA98" s="143"/>
      <c r="OKB98" s="142"/>
      <c r="OKC98" s="143"/>
      <c r="OKD98" s="143"/>
      <c r="OKE98" s="258"/>
      <c r="OKF98" s="257"/>
      <c r="OKG98" s="141"/>
      <c r="OKH98" s="141"/>
      <c r="OKI98" s="141"/>
      <c r="OKJ98" s="141"/>
      <c r="OKK98" s="141"/>
      <c r="OKL98" s="141"/>
      <c r="OKM98" s="141"/>
      <c r="OKN98" s="142"/>
      <c r="OKO98" s="143"/>
      <c r="OKP98" s="143"/>
      <c r="OKQ98" s="142"/>
      <c r="OKR98" s="143"/>
      <c r="OKS98" s="143"/>
      <c r="OKT98" s="142"/>
      <c r="OKU98" s="143"/>
      <c r="OKV98" s="143"/>
      <c r="OKW98" s="258"/>
      <c r="OKX98" s="257"/>
      <c r="OKY98" s="141"/>
      <c r="OKZ98" s="141"/>
      <c r="OLA98" s="141"/>
      <c r="OLB98" s="141"/>
      <c r="OLC98" s="141"/>
      <c r="OLD98" s="141"/>
      <c r="OLE98" s="141"/>
      <c r="OLF98" s="142"/>
      <c r="OLG98" s="143"/>
      <c r="OLH98" s="143"/>
      <c r="OLI98" s="142"/>
      <c r="OLJ98" s="143"/>
      <c r="OLK98" s="143"/>
      <c r="OLL98" s="142"/>
      <c r="OLM98" s="143"/>
      <c r="OLN98" s="143"/>
      <c r="OLO98" s="258"/>
      <c r="OLP98" s="257"/>
      <c r="OLQ98" s="141"/>
      <c r="OLR98" s="141"/>
      <c r="OLS98" s="141"/>
      <c r="OLT98" s="141"/>
      <c r="OLU98" s="141"/>
      <c r="OLV98" s="141"/>
      <c r="OLW98" s="141"/>
      <c r="OLX98" s="142"/>
      <c r="OLY98" s="143"/>
      <c r="OLZ98" s="143"/>
      <c r="OMA98" s="142"/>
      <c r="OMB98" s="143"/>
      <c r="OMC98" s="143"/>
      <c r="OMD98" s="142"/>
      <c r="OME98" s="143"/>
      <c r="OMF98" s="143"/>
      <c r="OMG98" s="258"/>
      <c r="OMH98" s="257"/>
      <c r="OMI98" s="141"/>
      <c r="OMJ98" s="141"/>
      <c r="OMK98" s="141"/>
      <c r="OML98" s="141"/>
      <c r="OMM98" s="141"/>
      <c r="OMN98" s="141"/>
      <c r="OMO98" s="141"/>
      <c r="OMP98" s="142"/>
      <c r="OMQ98" s="143"/>
      <c r="OMR98" s="143"/>
      <c r="OMS98" s="142"/>
      <c r="OMT98" s="143"/>
      <c r="OMU98" s="143"/>
      <c r="OMV98" s="142"/>
      <c r="OMW98" s="143"/>
      <c r="OMX98" s="143"/>
      <c r="OMY98" s="258"/>
      <c r="OMZ98" s="257"/>
      <c r="ONA98" s="141"/>
      <c r="ONB98" s="141"/>
      <c r="ONC98" s="141"/>
      <c r="OND98" s="141"/>
      <c r="ONE98" s="141"/>
      <c r="ONF98" s="141"/>
      <c r="ONG98" s="141"/>
      <c r="ONH98" s="142"/>
      <c r="ONI98" s="143"/>
      <c r="ONJ98" s="143"/>
      <c r="ONK98" s="142"/>
      <c r="ONL98" s="143"/>
      <c r="ONM98" s="143"/>
      <c r="ONN98" s="142"/>
      <c r="ONO98" s="143"/>
      <c r="ONP98" s="143"/>
      <c r="ONQ98" s="258"/>
      <c r="ONR98" s="257"/>
      <c r="ONS98" s="141"/>
      <c r="ONT98" s="141"/>
      <c r="ONU98" s="141"/>
      <c r="ONV98" s="141"/>
      <c r="ONW98" s="141"/>
      <c r="ONX98" s="141"/>
      <c r="ONY98" s="141"/>
      <c r="ONZ98" s="142"/>
      <c r="OOA98" s="143"/>
      <c r="OOB98" s="143"/>
      <c r="OOC98" s="142"/>
      <c r="OOD98" s="143"/>
      <c r="OOE98" s="143"/>
      <c r="OOF98" s="142"/>
      <c r="OOG98" s="143"/>
      <c r="OOH98" s="143"/>
      <c r="OOI98" s="258"/>
      <c r="OOJ98" s="257"/>
      <c r="OOK98" s="141"/>
      <c r="OOL98" s="141"/>
      <c r="OOM98" s="141"/>
      <c r="OON98" s="141"/>
      <c r="OOO98" s="141"/>
      <c r="OOP98" s="141"/>
      <c r="OOQ98" s="141"/>
      <c r="OOR98" s="142"/>
      <c r="OOS98" s="143"/>
      <c r="OOT98" s="143"/>
      <c r="OOU98" s="142"/>
      <c r="OOV98" s="143"/>
      <c r="OOW98" s="143"/>
      <c r="OOX98" s="142"/>
      <c r="OOY98" s="143"/>
      <c r="OOZ98" s="143"/>
      <c r="OPA98" s="258"/>
      <c r="OPB98" s="257"/>
      <c r="OPC98" s="141"/>
      <c r="OPD98" s="141"/>
      <c r="OPE98" s="141"/>
      <c r="OPF98" s="141"/>
      <c r="OPG98" s="141"/>
      <c r="OPH98" s="141"/>
      <c r="OPI98" s="141"/>
      <c r="OPJ98" s="142"/>
      <c r="OPK98" s="143"/>
      <c r="OPL98" s="143"/>
      <c r="OPM98" s="142"/>
      <c r="OPN98" s="143"/>
      <c r="OPO98" s="143"/>
      <c r="OPP98" s="142"/>
      <c r="OPQ98" s="143"/>
      <c r="OPR98" s="143"/>
      <c r="OPS98" s="258"/>
      <c r="OPT98" s="257"/>
      <c r="OPU98" s="141"/>
      <c r="OPV98" s="141"/>
      <c r="OPW98" s="141"/>
      <c r="OPX98" s="141"/>
      <c r="OPY98" s="141"/>
      <c r="OPZ98" s="141"/>
      <c r="OQA98" s="141"/>
      <c r="OQB98" s="142"/>
      <c r="OQC98" s="143"/>
      <c r="OQD98" s="143"/>
      <c r="OQE98" s="142"/>
      <c r="OQF98" s="143"/>
      <c r="OQG98" s="143"/>
      <c r="OQH98" s="142"/>
      <c r="OQI98" s="143"/>
      <c r="OQJ98" s="143"/>
      <c r="OQK98" s="258"/>
      <c r="OQL98" s="257"/>
      <c r="OQM98" s="141"/>
      <c r="OQN98" s="141"/>
      <c r="OQO98" s="141"/>
      <c r="OQP98" s="141"/>
      <c r="OQQ98" s="141"/>
      <c r="OQR98" s="141"/>
      <c r="OQS98" s="141"/>
      <c r="OQT98" s="142"/>
      <c r="OQU98" s="143"/>
      <c r="OQV98" s="143"/>
      <c r="OQW98" s="142"/>
      <c r="OQX98" s="143"/>
      <c r="OQY98" s="143"/>
      <c r="OQZ98" s="142"/>
      <c r="ORA98" s="143"/>
      <c r="ORB98" s="143"/>
      <c r="ORC98" s="258"/>
      <c r="ORD98" s="257"/>
      <c r="ORE98" s="141"/>
      <c r="ORF98" s="141"/>
      <c r="ORG98" s="141"/>
      <c r="ORH98" s="141"/>
      <c r="ORI98" s="141"/>
      <c r="ORJ98" s="141"/>
      <c r="ORK98" s="141"/>
      <c r="ORL98" s="142"/>
      <c r="ORM98" s="143"/>
      <c r="ORN98" s="143"/>
      <c r="ORO98" s="142"/>
      <c r="ORP98" s="143"/>
      <c r="ORQ98" s="143"/>
      <c r="ORR98" s="142"/>
      <c r="ORS98" s="143"/>
      <c r="ORT98" s="143"/>
      <c r="ORU98" s="258"/>
      <c r="ORV98" s="257"/>
      <c r="ORW98" s="141"/>
      <c r="ORX98" s="141"/>
      <c r="ORY98" s="141"/>
      <c r="ORZ98" s="141"/>
      <c r="OSA98" s="141"/>
      <c r="OSB98" s="141"/>
      <c r="OSC98" s="141"/>
      <c r="OSD98" s="142"/>
      <c r="OSE98" s="143"/>
      <c r="OSF98" s="143"/>
      <c r="OSG98" s="142"/>
      <c r="OSH98" s="143"/>
      <c r="OSI98" s="143"/>
      <c r="OSJ98" s="142"/>
      <c r="OSK98" s="143"/>
      <c r="OSL98" s="143"/>
      <c r="OSM98" s="258"/>
      <c r="OSN98" s="257"/>
      <c r="OSO98" s="141"/>
      <c r="OSP98" s="141"/>
      <c r="OSQ98" s="141"/>
      <c r="OSR98" s="141"/>
      <c r="OSS98" s="141"/>
      <c r="OST98" s="141"/>
      <c r="OSU98" s="141"/>
      <c r="OSV98" s="142"/>
      <c r="OSW98" s="143"/>
      <c r="OSX98" s="143"/>
      <c r="OSY98" s="142"/>
      <c r="OSZ98" s="143"/>
      <c r="OTA98" s="143"/>
      <c r="OTB98" s="142"/>
      <c r="OTC98" s="143"/>
      <c r="OTD98" s="143"/>
      <c r="OTE98" s="258"/>
      <c r="OTF98" s="257"/>
      <c r="OTG98" s="141"/>
      <c r="OTH98" s="141"/>
      <c r="OTI98" s="141"/>
      <c r="OTJ98" s="141"/>
      <c r="OTK98" s="141"/>
      <c r="OTL98" s="141"/>
      <c r="OTM98" s="141"/>
      <c r="OTN98" s="142"/>
      <c r="OTO98" s="143"/>
      <c r="OTP98" s="143"/>
      <c r="OTQ98" s="142"/>
      <c r="OTR98" s="143"/>
      <c r="OTS98" s="143"/>
      <c r="OTT98" s="142"/>
      <c r="OTU98" s="143"/>
      <c r="OTV98" s="143"/>
      <c r="OTW98" s="258"/>
      <c r="OTX98" s="257"/>
      <c r="OTY98" s="141"/>
      <c r="OTZ98" s="141"/>
      <c r="OUA98" s="141"/>
      <c r="OUB98" s="141"/>
      <c r="OUC98" s="141"/>
      <c r="OUD98" s="141"/>
      <c r="OUE98" s="141"/>
      <c r="OUF98" s="142"/>
      <c r="OUG98" s="143"/>
      <c r="OUH98" s="143"/>
      <c r="OUI98" s="142"/>
      <c r="OUJ98" s="143"/>
      <c r="OUK98" s="143"/>
      <c r="OUL98" s="142"/>
      <c r="OUM98" s="143"/>
      <c r="OUN98" s="143"/>
      <c r="OUO98" s="258"/>
      <c r="OUP98" s="257"/>
      <c r="OUQ98" s="141"/>
      <c r="OUR98" s="141"/>
      <c r="OUS98" s="141"/>
      <c r="OUT98" s="141"/>
      <c r="OUU98" s="141"/>
      <c r="OUV98" s="141"/>
      <c r="OUW98" s="141"/>
      <c r="OUX98" s="142"/>
      <c r="OUY98" s="143"/>
      <c r="OUZ98" s="143"/>
      <c r="OVA98" s="142"/>
      <c r="OVB98" s="143"/>
      <c r="OVC98" s="143"/>
      <c r="OVD98" s="142"/>
      <c r="OVE98" s="143"/>
      <c r="OVF98" s="143"/>
      <c r="OVG98" s="258"/>
      <c r="OVH98" s="257"/>
      <c r="OVI98" s="141"/>
      <c r="OVJ98" s="141"/>
      <c r="OVK98" s="141"/>
      <c r="OVL98" s="141"/>
      <c r="OVM98" s="141"/>
      <c r="OVN98" s="141"/>
      <c r="OVO98" s="141"/>
      <c r="OVP98" s="142"/>
      <c r="OVQ98" s="143"/>
      <c r="OVR98" s="143"/>
      <c r="OVS98" s="142"/>
      <c r="OVT98" s="143"/>
      <c r="OVU98" s="143"/>
      <c r="OVV98" s="142"/>
      <c r="OVW98" s="143"/>
      <c r="OVX98" s="143"/>
      <c r="OVY98" s="258"/>
      <c r="OVZ98" s="257"/>
      <c r="OWA98" s="141"/>
      <c r="OWB98" s="141"/>
      <c r="OWC98" s="141"/>
      <c r="OWD98" s="141"/>
      <c r="OWE98" s="141"/>
      <c r="OWF98" s="141"/>
      <c r="OWG98" s="141"/>
      <c r="OWH98" s="142"/>
      <c r="OWI98" s="143"/>
      <c r="OWJ98" s="143"/>
      <c r="OWK98" s="142"/>
      <c r="OWL98" s="143"/>
      <c r="OWM98" s="143"/>
      <c r="OWN98" s="142"/>
      <c r="OWO98" s="143"/>
      <c r="OWP98" s="143"/>
      <c r="OWQ98" s="258"/>
      <c r="OWR98" s="257"/>
      <c r="OWS98" s="141"/>
      <c r="OWT98" s="141"/>
      <c r="OWU98" s="141"/>
      <c r="OWV98" s="141"/>
      <c r="OWW98" s="141"/>
      <c r="OWX98" s="141"/>
      <c r="OWY98" s="141"/>
      <c r="OWZ98" s="142"/>
      <c r="OXA98" s="143"/>
      <c r="OXB98" s="143"/>
      <c r="OXC98" s="142"/>
      <c r="OXD98" s="143"/>
      <c r="OXE98" s="143"/>
      <c r="OXF98" s="142"/>
      <c r="OXG98" s="143"/>
      <c r="OXH98" s="143"/>
      <c r="OXI98" s="258"/>
      <c r="OXJ98" s="257"/>
      <c r="OXK98" s="141"/>
      <c r="OXL98" s="141"/>
      <c r="OXM98" s="141"/>
      <c r="OXN98" s="141"/>
      <c r="OXO98" s="141"/>
      <c r="OXP98" s="141"/>
      <c r="OXQ98" s="141"/>
      <c r="OXR98" s="142"/>
      <c r="OXS98" s="143"/>
      <c r="OXT98" s="143"/>
      <c r="OXU98" s="142"/>
      <c r="OXV98" s="143"/>
      <c r="OXW98" s="143"/>
      <c r="OXX98" s="142"/>
      <c r="OXY98" s="143"/>
      <c r="OXZ98" s="143"/>
      <c r="OYA98" s="258"/>
      <c r="OYB98" s="257"/>
      <c r="OYC98" s="141"/>
      <c r="OYD98" s="141"/>
      <c r="OYE98" s="141"/>
      <c r="OYF98" s="141"/>
      <c r="OYG98" s="141"/>
      <c r="OYH98" s="141"/>
      <c r="OYI98" s="141"/>
      <c r="OYJ98" s="142"/>
      <c r="OYK98" s="143"/>
      <c r="OYL98" s="143"/>
      <c r="OYM98" s="142"/>
      <c r="OYN98" s="143"/>
      <c r="OYO98" s="143"/>
      <c r="OYP98" s="142"/>
      <c r="OYQ98" s="143"/>
      <c r="OYR98" s="143"/>
      <c r="OYS98" s="258"/>
      <c r="OYT98" s="257"/>
      <c r="OYU98" s="141"/>
      <c r="OYV98" s="141"/>
      <c r="OYW98" s="141"/>
      <c r="OYX98" s="141"/>
      <c r="OYY98" s="141"/>
      <c r="OYZ98" s="141"/>
      <c r="OZA98" s="141"/>
      <c r="OZB98" s="142"/>
      <c r="OZC98" s="143"/>
      <c r="OZD98" s="143"/>
      <c r="OZE98" s="142"/>
      <c r="OZF98" s="143"/>
      <c r="OZG98" s="143"/>
      <c r="OZH98" s="142"/>
      <c r="OZI98" s="143"/>
      <c r="OZJ98" s="143"/>
      <c r="OZK98" s="258"/>
      <c r="OZL98" s="257"/>
      <c r="OZM98" s="141"/>
      <c r="OZN98" s="141"/>
      <c r="OZO98" s="141"/>
      <c r="OZP98" s="141"/>
      <c r="OZQ98" s="141"/>
      <c r="OZR98" s="141"/>
      <c r="OZS98" s="141"/>
      <c r="OZT98" s="142"/>
      <c r="OZU98" s="143"/>
      <c r="OZV98" s="143"/>
      <c r="OZW98" s="142"/>
      <c r="OZX98" s="143"/>
      <c r="OZY98" s="143"/>
      <c r="OZZ98" s="142"/>
      <c r="PAA98" s="143"/>
      <c r="PAB98" s="143"/>
      <c r="PAC98" s="258"/>
      <c r="PAD98" s="257"/>
      <c r="PAE98" s="141"/>
      <c r="PAF98" s="141"/>
      <c r="PAG98" s="141"/>
      <c r="PAH98" s="141"/>
      <c r="PAI98" s="141"/>
      <c r="PAJ98" s="141"/>
      <c r="PAK98" s="141"/>
      <c r="PAL98" s="142"/>
      <c r="PAM98" s="143"/>
      <c r="PAN98" s="143"/>
      <c r="PAO98" s="142"/>
      <c r="PAP98" s="143"/>
      <c r="PAQ98" s="143"/>
      <c r="PAR98" s="142"/>
      <c r="PAS98" s="143"/>
      <c r="PAT98" s="143"/>
      <c r="PAU98" s="258"/>
      <c r="PAV98" s="257"/>
      <c r="PAW98" s="141"/>
      <c r="PAX98" s="141"/>
      <c r="PAY98" s="141"/>
      <c r="PAZ98" s="141"/>
      <c r="PBA98" s="141"/>
      <c r="PBB98" s="141"/>
      <c r="PBC98" s="141"/>
      <c r="PBD98" s="142"/>
      <c r="PBE98" s="143"/>
      <c r="PBF98" s="143"/>
      <c r="PBG98" s="142"/>
      <c r="PBH98" s="143"/>
      <c r="PBI98" s="143"/>
      <c r="PBJ98" s="142"/>
      <c r="PBK98" s="143"/>
      <c r="PBL98" s="143"/>
      <c r="PBM98" s="258"/>
      <c r="PBN98" s="257"/>
      <c r="PBO98" s="141"/>
      <c r="PBP98" s="141"/>
      <c r="PBQ98" s="141"/>
      <c r="PBR98" s="141"/>
      <c r="PBS98" s="141"/>
      <c r="PBT98" s="141"/>
      <c r="PBU98" s="141"/>
      <c r="PBV98" s="142"/>
      <c r="PBW98" s="143"/>
      <c r="PBX98" s="143"/>
      <c r="PBY98" s="142"/>
      <c r="PBZ98" s="143"/>
      <c r="PCA98" s="143"/>
      <c r="PCB98" s="142"/>
      <c r="PCC98" s="143"/>
      <c r="PCD98" s="143"/>
      <c r="PCE98" s="258"/>
      <c r="PCF98" s="257"/>
      <c r="PCG98" s="141"/>
      <c r="PCH98" s="141"/>
      <c r="PCI98" s="141"/>
      <c r="PCJ98" s="141"/>
      <c r="PCK98" s="141"/>
      <c r="PCL98" s="141"/>
      <c r="PCM98" s="141"/>
      <c r="PCN98" s="142"/>
      <c r="PCO98" s="143"/>
      <c r="PCP98" s="143"/>
      <c r="PCQ98" s="142"/>
      <c r="PCR98" s="143"/>
      <c r="PCS98" s="143"/>
      <c r="PCT98" s="142"/>
      <c r="PCU98" s="143"/>
      <c r="PCV98" s="143"/>
      <c r="PCW98" s="258"/>
      <c r="PCX98" s="257"/>
      <c r="PCY98" s="141"/>
      <c r="PCZ98" s="141"/>
      <c r="PDA98" s="141"/>
      <c r="PDB98" s="141"/>
      <c r="PDC98" s="141"/>
      <c r="PDD98" s="141"/>
      <c r="PDE98" s="141"/>
      <c r="PDF98" s="142"/>
      <c r="PDG98" s="143"/>
      <c r="PDH98" s="143"/>
      <c r="PDI98" s="142"/>
      <c r="PDJ98" s="143"/>
      <c r="PDK98" s="143"/>
      <c r="PDL98" s="142"/>
      <c r="PDM98" s="143"/>
      <c r="PDN98" s="143"/>
      <c r="PDO98" s="258"/>
      <c r="PDP98" s="257"/>
      <c r="PDQ98" s="141"/>
      <c r="PDR98" s="141"/>
      <c r="PDS98" s="141"/>
      <c r="PDT98" s="141"/>
      <c r="PDU98" s="141"/>
      <c r="PDV98" s="141"/>
      <c r="PDW98" s="141"/>
      <c r="PDX98" s="142"/>
      <c r="PDY98" s="143"/>
      <c r="PDZ98" s="143"/>
      <c r="PEA98" s="142"/>
      <c r="PEB98" s="143"/>
      <c r="PEC98" s="143"/>
      <c r="PED98" s="142"/>
      <c r="PEE98" s="143"/>
      <c r="PEF98" s="143"/>
      <c r="PEG98" s="258"/>
      <c r="PEH98" s="257"/>
      <c r="PEI98" s="141"/>
      <c r="PEJ98" s="141"/>
      <c r="PEK98" s="141"/>
      <c r="PEL98" s="141"/>
      <c r="PEM98" s="141"/>
      <c r="PEN98" s="141"/>
      <c r="PEO98" s="141"/>
      <c r="PEP98" s="142"/>
      <c r="PEQ98" s="143"/>
      <c r="PER98" s="143"/>
      <c r="PES98" s="142"/>
      <c r="PET98" s="143"/>
      <c r="PEU98" s="143"/>
      <c r="PEV98" s="142"/>
      <c r="PEW98" s="143"/>
      <c r="PEX98" s="143"/>
      <c r="PEY98" s="258"/>
      <c r="PEZ98" s="257"/>
      <c r="PFA98" s="141"/>
      <c r="PFB98" s="141"/>
      <c r="PFC98" s="141"/>
      <c r="PFD98" s="141"/>
      <c r="PFE98" s="141"/>
      <c r="PFF98" s="141"/>
      <c r="PFG98" s="141"/>
      <c r="PFH98" s="142"/>
      <c r="PFI98" s="143"/>
      <c r="PFJ98" s="143"/>
      <c r="PFK98" s="142"/>
      <c r="PFL98" s="143"/>
      <c r="PFM98" s="143"/>
      <c r="PFN98" s="142"/>
      <c r="PFO98" s="143"/>
      <c r="PFP98" s="143"/>
      <c r="PFQ98" s="258"/>
      <c r="PFR98" s="257"/>
      <c r="PFS98" s="141"/>
      <c r="PFT98" s="141"/>
      <c r="PFU98" s="141"/>
      <c r="PFV98" s="141"/>
      <c r="PFW98" s="141"/>
      <c r="PFX98" s="141"/>
      <c r="PFY98" s="141"/>
      <c r="PFZ98" s="142"/>
      <c r="PGA98" s="143"/>
      <c r="PGB98" s="143"/>
      <c r="PGC98" s="142"/>
      <c r="PGD98" s="143"/>
      <c r="PGE98" s="143"/>
      <c r="PGF98" s="142"/>
      <c r="PGG98" s="143"/>
      <c r="PGH98" s="143"/>
      <c r="PGI98" s="258"/>
      <c r="PGJ98" s="257"/>
      <c r="PGK98" s="141"/>
      <c r="PGL98" s="141"/>
      <c r="PGM98" s="141"/>
      <c r="PGN98" s="141"/>
      <c r="PGO98" s="141"/>
      <c r="PGP98" s="141"/>
      <c r="PGQ98" s="141"/>
      <c r="PGR98" s="142"/>
      <c r="PGS98" s="143"/>
      <c r="PGT98" s="143"/>
      <c r="PGU98" s="142"/>
      <c r="PGV98" s="143"/>
      <c r="PGW98" s="143"/>
      <c r="PGX98" s="142"/>
      <c r="PGY98" s="143"/>
      <c r="PGZ98" s="143"/>
      <c r="PHA98" s="258"/>
      <c r="PHB98" s="257"/>
      <c r="PHC98" s="141"/>
      <c r="PHD98" s="141"/>
      <c r="PHE98" s="141"/>
      <c r="PHF98" s="141"/>
      <c r="PHG98" s="141"/>
      <c r="PHH98" s="141"/>
      <c r="PHI98" s="141"/>
      <c r="PHJ98" s="142"/>
      <c r="PHK98" s="143"/>
      <c r="PHL98" s="143"/>
      <c r="PHM98" s="142"/>
      <c r="PHN98" s="143"/>
      <c r="PHO98" s="143"/>
      <c r="PHP98" s="142"/>
      <c r="PHQ98" s="143"/>
      <c r="PHR98" s="143"/>
      <c r="PHS98" s="258"/>
      <c r="PHT98" s="257"/>
      <c r="PHU98" s="141"/>
      <c r="PHV98" s="141"/>
      <c r="PHW98" s="141"/>
      <c r="PHX98" s="141"/>
      <c r="PHY98" s="141"/>
      <c r="PHZ98" s="141"/>
      <c r="PIA98" s="141"/>
      <c r="PIB98" s="142"/>
      <c r="PIC98" s="143"/>
      <c r="PID98" s="143"/>
      <c r="PIE98" s="142"/>
      <c r="PIF98" s="143"/>
      <c r="PIG98" s="143"/>
      <c r="PIH98" s="142"/>
      <c r="PII98" s="143"/>
      <c r="PIJ98" s="143"/>
      <c r="PIK98" s="258"/>
      <c r="PIL98" s="257"/>
      <c r="PIM98" s="141"/>
      <c r="PIN98" s="141"/>
      <c r="PIO98" s="141"/>
      <c r="PIP98" s="141"/>
      <c r="PIQ98" s="141"/>
      <c r="PIR98" s="141"/>
      <c r="PIS98" s="141"/>
      <c r="PIT98" s="142"/>
      <c r="PIU98" s="143"/>
      <c r="PIV98" s="143"/>
      <c r="PIW98" s="142"/>
      <c r="PIX98" s="143"/>
      <c r="PIY98" s="143"/>
      <c r="PIZ98" s="142"/>
      <c r="PJA98" s="143"/>
      <c r="PJB98" s="143"/>
      <c r="PJC98" s="258"/>
      <c r="PJD98" s="257"/>
      <c r="PJE98" s="141"/>
      <c r="PJF98" s="141"/>
      <c r="PJG98" s="141"/>
      <c r="PJH98" s="141"/>
      <c r="PJI98" s="141"/>
      <c r="PJJ98" s="141"/>
      <c r="PJK98" s="141"/>
      <c r="PJL98" s="142"/>
      <c r="PJM98" s="143"/>
      <c r="PJN98" s="143"/>
      <c r="PJO98" s="142"/>
      <c r="PJP98" s="143"/>
      <c r="PJQ98" s="143"/>
      <c r="PJR98" s="142"/>
      <c r="PJS98" s="143"/>
      <c r="PJT98" s="143"/>
      <c r="PJU98" s="258"/>
      <c r="PJV98" s="257"/>
      <c r="PJW98" s="141"/>
      <c r="PJX98" s="141"/>
      <c r="PJY98" s="141"/>
      <c r="PJZ98" s="141"/>
      <c r="PKA98" s="141"/>
      <c r="PKB98" s="141"/>
      <c r="PKC98" s="141"/>
      <c r="PKD98" s="142"/>
      <c r="PKE98" s="143"/>
      <c r="PKF98" s="143"/>
      <c r="PKG98" s="142"/>
      <c r="PKH98" s="143"/>
      <c r="PKI98" s="143"/>
      <c r="PKJ98" s="142"/>
      <c r="PKK98" s="143"/>
      <c r="PKL98" s="143"/>
      <c r="PKM98" s="258"/>
      <c r="PKN98" s="257"/>
      <c r="PKO98" s="141"/>
      <c r="PKP98" s="141"/>
      <c r="PKQ98" s="141"/>
      <c r="PKR98" s="141"/>
      <c r="PKS98" s="141"/>
      <c r="PKT98" s="141"/>
      <c r="PKU98" s="141"/>
      <c r="PKV98" s="142"/>
      <c r="PKW98" s="143"/>
      <c r="PKX98" s="143"/>
      <c r="PKY98" s="142"/>
      <c r="PKZ98" s="143"/>
      <c r="PLA98" s="143"/>
      <c r="PLB98" s="142"/>
      <c r="PLC98" s="143"/>
      <c r="PLD98" s="143"/>
      <c r="PLE98" s="258"/>
      <c r="PLF98" s="257"/>
      <c r="PLG98" s="141"/>
      <c r="PLH98" s="141"/>
      <c r="PLI98" s="141"/>
      <c r="PLJ98" s="141"/>
      <c r="PLK98" s="141"/>
      <c r="PLL98" s="141"/>
      <c r="PLM98" s="141"/>
      <c r="PLN98" s="142"/>
      <c r="PLO98" s="143"/>
      <c r="PLP98" s="143"/>
      <c r="PLQ98" s="142"/>
      <c r="PLR98" s="143"/>
      <c r="PLS98" s="143"/>
      <c r="PLT98" s="142"/>
      <c r="PLU98" s="143"/>
      <c r="PLV98" s="143"/>
      <c r="PLW98" s="258"/>
      <c r="PLX98" s="257"/>
      <c r="PLY98" s="141"/>
      <c r="PLZ98" s="141"/>
      <c r="PMA98" s="141"/>
      <c r="PMB98" s="141"/>
      <c r="PMC98" s="141"/>
      <c r="PMD98" s="141"/>
      <c r="PME98" s="141"/>
      <c r="PMF98" s="142"/>
      <c r="PMG98" s="143"/>
      <c r="PMH98" s="143"/>
      <c r="PMI98" s="142"/>
      <c r="PMJ98" s="143"/>
      <c r="PMK98" s="143"/>
      <c r="PML98" s="142"/>
      <c r="PMM98" s="143"/>
      <c r="PMN98" s="143"/>
      <c r="PMO98" s="258"/>
      <c r="PMP98" s="257"/>
      <c r="PMQ98" s="141"/>
      <c r="PMR98" s="141"/>
      <c r="PMS98" s="141"/>
      <c r="PMT98" s="141"/>
      <c r="PMU98" s="141"/>
      <c r="PMV98" s="141"/>
      <c r="PMW98" s="141"/>
      <c r="PMX98" s="142"/>
      <c r="PMY98" s="143"/>
      <c r="PMZ98" s="143"/>
      <c r="PNA98" s="142"/>
      <c r="PNB98" s="143"/>
      <c r="PNC98" s="143"/>
      <c r="PND98" s="142"/>
      <c r="PNE98" s="143"/>
      <c r="PNF98" s="143"/>
      <c r="PNG98" s="258"/>
      <c r="PNH98" s="257"/>
      <c r="PNI98" s="141"/>
      <c r="PNJ98" s="141"/>
      <c r="PNK98" s="141"/>
      <c r="PNL98" s="141"/>
      <c r="PNM98" s="141"/>
      <c r="PNN98" s="141"/>
      <c r="PNO98" s="141"/>
      <c r="PNP98" s="142"/>
      <c r="PNQ98" s="143"/>
      <c r="PNR98" s="143"/>
      <c r="PNS98" s="142"/>
      <c r="PNT98" s="143"/>
      <c r="PNU98" s="143"/>
      <c r="PNV98" s="142"/>
      <c r="PNW98" s="143"/>
      <c r="PNX98" s="143"/>
      <c r="PNY98" s="258"/>
      <c r="PNZ98" s="257"/>
      <c r="POA98" s="141"/>
      <c r="POB98" s="141"/>
      <c r="POC98" s="141"/>
      <c r="POD98" s="141"/>
      <c r="POE98" s="141"/>
      <c r="POF98" s="141"/>
      <c r="POG98" s="141"/>
      <c r="POH98" s="142"/>
      <c r="POI98" s="143"/>
      <c r="POJ98" s="143"/>
      <c r="POK98" s="142"/>
      <c r="POL98" s="143"/>
      <c r="POM98" s="143"/>
      <c r="PON98" s="142"/>
      <c r="POO98" s="143"/>
      <c r="POP98" s="143"/>
      <c r="POQ98" s="258"/>
      <c r="POR98" s="257"/>
      <c r="POS98" s="141"/>
      <c r="POT98" s="141"/>
      <c r="POU98" s="141"/>
      <c r="POV98" s="141"/>
      <c r="POW98" s="141"/>
      <c r="POX98" s="141"/>
      <c r="POY98" s="141"/>
      <c r="POZ98" s="142"/>
      <c r="PPA98" s="143"/>
      <c r="PPB98" s="143"/>
      <c r="PPC98" s="142"/>
      <c r="PPD98" s="143"/>
      <c r="PPE98" s="143"/>
      <c r="PPF98" s="142"/>
      <c r="PPG98" s="143"/>
      <c r="PPH98" s="143"/>
      <c r="PPI98" s="258"/>
      <c r="PPJ98" s="257"/>
      <c r="PPK98" s="141"/>
      <c r="PPL98" s="141"/>
      <c r="PPM98" s="141"/>
      <c r="PPN98" s="141"/>
      <c r="PPO98" s="141"/>
      <c r="PPP98" s="141"/>
      <c r="PPQ98" s="141"/>
      <c r="PPR98" s="142"/>
      <c r="PPS98" s="143"/>
      <c r="PPT98" s="143"/>
      <c r="PPU98" s="142"/>
      <c r="PPV98" s="143"/>
      <c r="PPW98" s="143"/>
      <c r="PPX98" s="142"/>
      <c r="PPY98" s="143"/>
      <c r="PPZ98" s="143"/>
      <c r="PQA98" s="258"/>
      <c r="PQB98" s="257"/>
      <c r="PQC98" s="141"/>
      <c r="PQD98" s="141"/>
      <c r="PQE98" s="141"/>
      <c r="PQF98" s="141"/>
      <c r="PQG98" s="141"/>
      <c r="PQH98" s="141"/>
      <c r="PQI98" s="141"/>
      <c r="PQJ98" s="142"/>
      <c r="PQK98" s="143"/>
      <c r="PQL98" s="143"/>
      <c r="PQM98" s="142"/>
      <c r="PQN98" s="143"/>
      <c r="PQO98" s="143"/>
      <c r="PQP98" s="142"/>
      <c r="PQQ98" s="143"/>
      <c r="PQR98" s="143"/>
      <c r="PQS98" s="258"/>
      <c r="PQT98" s="257"/>
      <c r="PQU98" s="141"/>
      <c r="PQV98" s="141"/>
      <c r="PQW98" s="141"/>
      <c r="PQX98" s="141"/>
      <c r="PQY98" s="141"/>
      <c r="PQZ98" s="141"/>
      <c r="PRA98" s="141"/>
      <c r="PRB98" s="142"/>
      <c r="PRC98" s="143"/>
      <c r="PRD98" s="143"/>
      <c r="PRE98" s="142"/>
      <c r="PRF98" s="143"/>
      <c r="PRG98" s="143"/>
      <c r="PRH98" s="142"/>
      <c r="PRI98" s="143"/>
      <c r="PRJ98" s="143"/>
      <c r="PRK98" s="258"/>
      <c r="PRL98" s="257"/>
      <c r="PRM98" s="141"/>
      <c r="PRN98" s="141"/>
      <c r="PRO98" s="141"/>
      <c r="PRP98" s="141"/>
      <c r="PRQ98" s="141"/>
      <c r="PRR98" s="141"/>
      <c r="PRS98" s="141"/>
      <c r="PRT98" s="142"/>
      <c r="PRU98" s="143"/>
      <c r="PRV98" s="143"/>
      <c r="PRW98" s="142"/>
      <c r="PRX98" s="143"/>
      <c r="PRY98" s="143"/>
      <c r="PRZ98" s="142"/>
      <c r="PSA98" s="143"/>
      <c r="PSB98" s="143"/>
      <c r="PSC98" s="258"/>
      <c r="PSD98" s="257"/>
      <c r="PSE98" s="141"/>
      <c r="PSF98" s="141"/>
      <c r="PSG98" s="141"/>
      <c r="PSH98" s="141"/>
      <c r="PSI98" s="141"/>
      <c r="PSJ98" s="141"/>
      <c r="PSK98" s="141"/>
      <c r="PSL98" s="142"/>
      <c r="PSM98" s="143"/>
      <c r="PSN98" s="143"/>
      <c r="PSO98" s="142"/>
      <c r="PSP98" s="143"/>
      <c r="PSQ98" s="143"/>
      <c r="PSR98" s="142"/>
      <c r="PSS98" s="143"/>
      <c r="PST98" s="143"/>
      <c r="PSU98" s="258"/>
      <c r="PSV98" s="257"/>
      <c r="PSW98" s="141"/>
      <c r="PSX98" s="141"/>
      <c r="PSY98" s="141"/>
      <c r="PSZ98" s="141"/>
      <c r="PTA98" s="141"/>
      <c r="PTB98" s="141"/>
      <c r="PTC98" s="141"/>
      <c r="PTD98" s="142"/>
      <c r="PTE98" s="143"/>
      <c r="PTF98" s="143"/>
      <c r="PTG98" s="142"/>
      <c r="PTH98" s="143"/>
      <c r="PTI98" s="143"/>
      <c r="PTJ98" s="142"/>
      <c r="PTK98" s="143"/>
      <c r="PTL98" s="143"/>
      <c r="PTM98" s="258"/>
      <c r="PTN98" s="257"/>
      <c r="PTO98" s="141"/>
      <c r="PTP98" s="141"/>
      <c r="PTQ98" s="141"/>
      <c r="PTR98" s="141"/>
      <c r="PTS98" s="141"/>
      <c r="PTT98" s="141"/>
      <c r="PTU98" s="141"/>
      <c r="PTV98" s="142"/>
      <c r="PTW98" s="143"/>
      <c r="PTX98" s="143"/>
      <c r="PTY98" s="142"/>
      <c r="PTZ98" s="143"/>
      <c r="PUA98" s="143"/>
      <c r="PUB98" s="142"/>
      <c r="PUC98" s="143"/>
      <c r="PUD98" s="143"/>
      <c r="PUE98" s="258"/>
      <c r="PUF98" s="257"/>
      <c r="PUG98" s="141"/>
      <c r="PUH98" s="141"/>
      <c r="PUI98" s="141"/>
      <c r="PUJ98" s="141"/>
      <c r="PUK98" s="141"/>
      <c r="PUL98" s="141"/>
      <c r="PUM98" s="141"/>
      <c r="PUN98" s="142"/>
      <c r="PUO98" s="143"/>
      <c r="PUP98" s="143"/>
      <c r="PUQ98" s="142"/>
      <c r="PUR98" s="143"/>
      <c r="PUS98" s="143"/>
      <c r="PUT98" s="142"/>
      <c r="PUU98" s="143"/>
      <c r="PUV98" s="143"/>
      <c r="PUW98" s="258"/>
      <c r="PUX98" s="257"/>
      <c r="PUY98" s="141"/>
      <c r="PUZ98" s="141"/>
      <c r="PVA98" s="141"/>
      <c r="PVB98" s="141"/>
      <c r="PVC98" s="141"/>
      <c r="PVD98" s="141"/>
      <c r="PVE98" s="141"/>
      <c r="PVF98" s="142"/>
      <c r="PVG98" s="143"/>
      <c r="PVH98" s="143"/>
      <c r="PVI98" s="142"/>
      <c r="PVJ98" s="143"/>
      <c r="PVK98" s="143"/>
      <c r="PVL98" s="142"/>
      <c r="PVM98" s="143"/>
      <c r="PVN98" s="143"/>
      <c r="PVO98" s="258"/>
      <c r="PVP98" s="257"/>
      <c r="PVQ98" s="141"/>
      <c r="PVR98" s="141"/>
      <c r="PVS98" s="141"/>
      <c r="PVT98" s="141"/>
      <c r="PVU98" s="141"/>
      <c r="PVV98" s="141"/>
      <c r="PVW98" s="141"/>
      <c r="PVX98" s="142"/>
      <c r="PVY98" s="143"/>
      <c r="PVZ98" s="143"/>
      <c r="PWA98" s="142"/>
      <c r="PWB98" s="143"/>
      <c r="PWC98" s="143"/>
      <c r="PWD98" s="142"/>
      <c r="PWE98" s="143"/>
      <c r="PWF98" s="143"/>
      <c r="PWG98" s="258"/>
      <c r="PWH98" s="257"/>
      <c r="PWI98" s="141"/>
      <c r="PWJ98" s="141"/>
      <c r="PWK98" s="141"/>
      <c r="PWL98" s="141"/>
      <c r="PWM98" s="141"/>
      <c r="PWN98" s="141"/>
      <c r="PWO98" s="141"/>
      <c r="PWP98" s="142"/>
      <c r="PWQ98" s="143"/>
      <c r="PWR98" s="143"/>
      <c r="PWS98" s="142"/>
      <c r="PWT98" s="143"/>
      <c r="PWU98" s="143"/>
      <c r="PWV98" s="142"/>
      <c r="PWW98" s="143"/>
      <c r="PWX98" s="143"/>
      <c r="PWY98" s="258"/>
      <c r="PWZ98" s="257"/>
      <c r="PXA98" s="141"/>
      <c r="PXB98" s="141"/>
      <c r="PXC98" s="141"/>
      <c r="PXD98" s="141"/>
      <c r="PXE98" s="141"/>
      <c r="PXF98" s="141"/>
      <c r="PXG98" s="141"/>
      <c r="PXH98" s="142"/>
      <c r="PXI98" s="143"/>
      <c r="PXJ98" s="143"/>
      <c r="PXK98" s="142"/>
      <c r="PXL98" s="143"/>
      <c r="PXM98" s="143"/>
      <c r="PXN98" s="142"/>
      <c r="PXO98" s="143"/>
      <c r="PXP98" s="143"/>
      <c r="PXQ98" s="258"/>
      <c r="PXR98" s="257"/>
      <c r="PXS98" s="141"/>
      <c r="PXT98" s="141"/>
      <c r="PXU98" s="141"/>
      <c r="PXV98" s="141"/>
      <c r="PXW98" s="141"/>
      <c r="PXX98" s="141"/>
      <c r="PXY98" s="141"/>
      <c r="PXZ98" s="142"/>
      <c r="PYA98" s="143"/>
      <c r="PYB98" s="143"/>
      <c r="PYC98" s="142"/>
      <c r="PYD98" s="143"/>
      <c r="PYE98" s="143"/>
      <c r="PYF98" s="142"/>
      <c r="PYG98" s="143"/>
      <c r="PYH98" s="143"/>
      <c r="PYI98" s="258"/>
      <c r="PYJ98" s="257"/>
      <c r="PYK98" s="141"/>
      <c r="PYL98" s="141"/>
      <c r="PYM98" s="141"/>
      <c r="PYN98" s="141"/>
      <c r="PYO98" s="141"/>
      <c r="PYP98" s="141"/>
      <c r="PYQ98" s="141"/>
      <c r="PYR98" s="142"/>
      <c r="PYS98" s="143"/>
      <c r="PYT98" s="143"/>
      <c r="PYU98" s="142"/>
      <c r="PYV98" s="143"/>
      <c r="PYW98" s="143"/>
      <c r="PYX98" s="142"/>
      <c r="PYY98" s="143"/>
      <c r="PYZ98" s="143"/>
      <c r="PZA98" s="258"/>
      <c r="PZB98" s="257"/>
      <c r="PZC98" s="141"/>
      <c r="PZD98" s="141"/>
      <c r="PZE98" s="141"/>
      <c r="PZF98" s="141"/>
      <c r="PZG98" s="141"/>
      <c r="PZH98" s="141"/>
      <c r="PZI98" s="141"/>
      <c r="PZJ98" s="142"/>
      <c r="PZK98" s="143"/>
      <c r="PZL98" s="143"/>
      <c r="PZM98" s="142"/>
      <c r="PZN98" s="143"/>
      <c r="PZO98" s="143"/>
      <c r="PZP98" s="142"/>
      <c r="PZQ98" s="143"/>
      <c r="PZR98" s="143"/>
      <c r="PZS98" s="258"/>
      <c r="PZT98" s="257"/>
      <c r="PZU98" s="141"/>
      <c r="PZV98" s="141"/>
      <c r="PZW98" s="141"/>
      <c r="PZX98" s="141"/>
      <c r="PZY98" s="141"/>
      <c r="PZZ98" s="141"/>
      <c r="QAA98" s="141"/>
      <c r="QAB98" s="142"/>
      <c r="QAC98" s="143"/>
      <c r="QAD98" s="143"/>
      <c r="QAE98" s="142"/>
      <c r="QAF98" s="143"/>
      <c r="QAG98" s="143"/>
      <c r="QAH98" s="142"/>
      <c r="QAI98" s="143"/>
      <c r="QAJ98" s="143"/>
      <c r="QAK98" s="258"/>
      <c r="QAL98" s="257"/>
      <c r="QAM98" s="141"/>
      <c r="QAN98" s="141"/>
      <c r="QAO98" s="141"/>
      <c r="QAP98" s="141"/>
      <c r="QAQ98" s="141"/>
      <c r="QAR98" s="141"/>
      <c r="QAS98" s="141"/>
      <c r="QAT98" s="142"/>
      <c r="QAU98" s="143"/>
      <c r="QAV98" s="143"/>
      <c r="QAW98" s="142"/>
      <c r="QAX98" s="143"/>
      <c r="QAY98" s="143"/>
      <c r="QAZ98" s="142"/>
      <c r="QBA98" s="143"/>
      <c r="QBB98" s="143"/>
      <c r="QBC98" s="258"/>
      <c r="QBD98" s="257"/>
      <c r="QBE98" s="141"/>
      <c r="QBF98" s="141"/>
      <c r="QBG98" s="141"/>
      <c r="QBH98" s="141"/>
      <c r="QBI98" s="141"/>
      <c r="QBJ98" s="141"/>
      <c r="QBK98" s="141"/>
      <c r="QBL98" s="142"/>
      <c r="QBM98" s="143"/>
      <c r="QBN98" s="143"/>
      <c r="QBO98" s="142"/>
      <c r="QBP98" s="143"/>
      <c r="QBQ98" s="143"/>
      <c r="QBR98" s="142"/>
      <c r="QBS98" s="143"/>
      <c r="QBT98" s="143"/>
      <c r="QBU98" s="258"/>
      <c r="QBV98" s="257"/>
      <c r="QBW98" s="141"/>
      <c r="QBX98" s="141"/>
      <c r="QBY98" s="141"/>
      <c r="QBZ98" s="141"/>
      <c r="QCA98" s="141"/>
      <c r="QCB98" s="141"/>
      <c r="QCC98" s="141"/>
      <c r="QCD98" s="142"/>
      <c r="QCE98" s="143"/>
      <c r="QCF98" s="143"/>
      <c r="QCG98" s="142"/>
      <c r="QCH98" s="143"/>
      <c r="QCI98" s="143"/>
      <c r="QCJ98" s="142"/>
      <c r="QCK98" s="143"/>
      <c r="QCL98" s="143"/>
      <c r="QCM98" s="258"/>
      <c r="QCN98" s="257"/>
      <c r="QCO98" s="141"/>
      <c r="QCP98" s="141"/>
      <c r="QCQ98" s="141"/>
      <c r="QCR98" s="141"/>
      <c r="QCS98" s="141"/>
      <c r="QCT98" s="141"/>
      <c r="QCU98" s="141"/>
      <c r="QCV98" s="142"/>
      <c r="QCW98" s="143"/>
      <c r="QCX98" s="143"/>
      <c r="QCY98" s="142"/>
      <c r="QCZ98" s="143"/>
      <c r="QDA98" s="143"/>
      <c r="QDB98" s="142"/>
      <c r="QDC98" s="143"/>
      <c r="QDD98" s="143"/>
      <c r="QDE98" s="258"/>
      <c r="QDF98" s="257"/>
      <c r="QDG98" s="141"/>
      <c r="QDH98" s="141"/>
      <c r="QDI98" s="141"/>
      <c r="QDJ98" s="141"/>
      <c r="QDK98" s="141"/>
      <c r="QDL98" s="141"/>
      <c r="QDM98" s="141"/>
      <c r="QDN98" s="142"/>
      <c r="QDO98" s="143"/>
      <c r="QDP98" s="143"/>
      <c r="QDQ98" s="142"/>
      <c r="QDR98" s="143"/>
      <c r="QDS98" s="143"/>
      <c r="QDT98" s="142"/>
      <c r="QDU98" s="143"/>
      <c r="QDV98" s="143"/>
      <c r="QDW98" s="258"/>
      <c r="QDX98" s="257"/>
      <c r="QDY98" s="141"/>
      <c r="QDZ98" s="141"/>
      <c r="QEA98" s="141"/>
      <c r="QEB98" s="141"/>
      <c r="QEC98" s="141"/>
      <c r="QED98" s="141"/>
      <c r="QEE98" s="141"/>
      <c r="QEF98" s="142"/>
      <c r="QEG98" s="143"/>
      <c r="QEH98" s="143"/>
      <c r="QEI98" s="142"/>
      <c r="QEJ98" s="143"/>
      <c r="QEK98" s="143"/>
      <c r="QEL98" s="142"/>
      <c r="QEM98" s="143"/>
      <c r="QEN98" s="143"/>
      <c r="QEO98" s="258"/>
      <c r="QEP98" s="257"/>
      <c r="QEQ98" s="141"/>
      <c r="QER98" s="141"/>
      <c r="QES98" s="141"/>
      <c r="QET98" s="141"/>
      <c r="QEU98" s="141"/>
      <c r="QEV98" s="141"/>
      <c r="QEW98" s="141"/>
      <c r="QEX98" s="142"/>
      <c r="QEY98" s="143"/>
      <c r="QEZ98" s="143"/>
      <c r="QFA98" s="142"/>
      <c r="QFB98" s="143"/>
      <c r="QFC98" s="143"/>
      <c r="QFD98" s="142"/>
      <c r="QFE98" s="143"/>
      <c r="QFF98" s="143"/>
      <c r="QFG98" s="258"/>
      <c r="QFH98" s="257"/>
      <c r="QFI98" s="141"/>
      <c r="QFJ98" s="141"/>
      <c r="QFK98" s="141"/>
      <c r="QFL98" s="141"/>
      <c r="QFM98" s="141"/>
      <c r="QFN98" s="141"/>
      <c r="QFO98" s="141"/>
      <c r="QFP98" s="142"/>
      <c r="QFQ98" s="143"/>
      <c r="QFR98" s="143"/>
      <c r="QFS98" s="142"/>
      <c r="QFT98" s="143"/>
      <c r="QFU98" s="143"/>
      <c r="QFV98" s="142"/>
      <c r="QFW98" s="143"/>
      <c r="QFX98" s="143"/>
      <c r="QFY98" s="258"/>
      <c r="QFZ98" s="257"/>
      <c r="QGA98" s="141"/>
      <c r="QGB98" s="141"/>
      <c r="QGC98" s="141"/>
      <c r="QGD98" s="141"/>
      <c r="QGE98" s="141"/>
      <c r="QGF98" s="141"/>
      <c r="QGG98" s="141"/>
      <c r="QGH98" s="142"/>
      <c r="QGI98" s="143"/>
      <c r="QGJ98" s="143"/>
      <c r="QGK98" s="142"/>
      <c r="QGL98" s="143"/>
      <c r="QGM98" s="143"/>
      <c r="QGN98" s="142"/>
      <c r="QGO98" s="143"/>
      <c r="QGP98" s="143"/>
      <c r="QGQ98" s="258"/>
      <c r="QGR98" s="257"/>
      <c r="QGS98" s="141"/>
      <c r="QGT98" s="141"/>
      <c r="QGU98" s="141"/>
      <c r="QGV98" s="141"/>
      <c r="QGW98" s="141"/>
      <c r="QGX98" s="141"/>
      <c r="QGY98" s="141"/>
      <c r="QGZ98" s="142"/>
      <c r="QHA98" s="143"/>
      <c r="QHB98" s="143"/>
      <c r="QHC98" s="142"/>
      <c r="QHD98" s="143"/>
      <c r="QHE98" s="143"/>
      <c r="QHF98" s="142"/>
      <c r="QHG98" s="143"/>
      <c r="QHH98" s="143"/>
      <c r="QHI98" s="258"/>
      <c r="QHJ98" s="257"/>
      <c r="QHK98" s="141"/>
      <c r="QHL98" s="141"/>
      <c r="QHM98" s="141"/>
      <c r="QHN98" s="141"/>
      <c r="QHO98" s="141"/>
      <c r="QHP98" s="141"/>
      <c r="QHQ98" s="141"/>
      <c r="QHR98" s="142"/>
      <c r="QHS98" s="143"/>
      <c r="QHT98" s="143"/>
      <c r="QHU98" s="142"/>
      <c r="QHV98" s="143"/>
      <c r="QHW98" s="143"/>
      <c r="QHX98" s="142"/>
      <c r="QHY98" s="143"/>
      <c r="QHZ98" s="143"/>
      <c r="QIA98" s="258"/>
      <c r="QIB98" s="257"/>
      <c r="QIC98" s="141"/>
      <c r="QID98" s="141"/>
      <c r="QIE98" s="141"/>
      <c r="QIF98" s="141"/>
      <c r="QIG98" s="141"/>
      <c r="QIH98" s="141"/>
      <c r="QII98" s="141"/>
      <c r="QIJ98" s="142"/>
      <c r="QIK98" s="143"/>
      <c r="QIL98" s="143"/>
      <c r="QIM98" s="142"/>
      <c r="QIN98" s="143"/>
      <c r="QIO98" s="143"/>
      <c r="QIP98" s="142"/>
      <c r="QIQ98" s="143"/>
      <c r="QIR98" s="143"/>
      <c r="QIS98" s="258"/>
      <c r="QIT98" s="257"/>
      <c r="QIU98" s="141"/>
      <c r="QIV98" s="141"/>
      <c r="QIW98" s="141"/>
      <c r="QIX98" s="141"/>
      <c r="QIY98" s="141"/>
      <c r="QIZ98" s="141"/>
      <c r="QJA98" s="141"/>
      <c r="QJB98" s="142"/>
      <c r="QJC98" s="143"/>
      <c r="QJD98" s="143"/>
      <c r="QJE98" s="142"/>
      <c r="QJF98" s="143"/>
      <c r="QJG98" s="143"/>
      <c r="QJH98" s="142"/>
      <c r="QJI98" s="143"/>
      <c r="QJJ98" s="143"/>
      <c r="QJK98" s="258"/>
      <c r="QJL98" s="257"/>
      <c r="QJM98" s="141"/>
      <c r="QJN98" s="141"/>
      <c r="QJO98" s="141"/>
      <c r="QJP98" s="141"/>
      <c r="QJQ98" s="141"/>
      <c r="QJR98" s="141"/>
      <c r="QJS98" s="141"/>
      <c r="QJT98" s="142"/>
      <c r="QJU98" s="143"/>
      <c r="QJV98" s="143"/>
      <c r="QJW98" s="142"/>
      <c r="QJX98" s="143"/>
      <c r="QJY98" s="143"/>
      <c r="QJZ98" s="142"/>
      <c r="QKA98" s="143"/>
      <c r="QKB98" s="143"/>
      <c r="QKC98" s="258"/>
      <c r="QKD98" s="257"/>
      <c r="QKE98" s="141"/>
      <c r="QKF98" s="141"/>
      <c r="QKG98" s="141"/>
      <c r="QKH98" s="141"/>
      <c r="QKI98" s="141"/>
      <c r="QKJ98" s="141"/>
      <c r="QKK98" s="141"/>
      <c r="QKL98" s="142"/>
      <c r="QKM98" s="143"/>
      <c r="QKN98" s="143"/>
      <c r="QKO98" s="142"/>
      <c r="QKP98" s="143"/>
      <c r="QKQ98" s="143"/>
      <c r="QKR98" s="142"/>
      <c r="QKS98" s="143"/>
      <c r="QKT98" s="143"/>
      <c r="QKU98" s="258"/>
      <c r="QKV98" s="257"/>
      <c r="QKW98" s="141"/>
      <c r="QKX98" s="141"/>
      <c r="QKY98" s="141"/>
      <c r="QKZ98" s="141"/>
      <c r="QLA98" s="141"/>
      <c r="QLB98" s="141"/>
      <c r="QLC98" s="141"/>
      <c r="QLD98" s="142"/>
      <c r="QLE98" s="143"/>
      <c r="QLF98" s="143"/>
      <c r="QLG98" s="142"/>
      <c r="QLH98" s="143"/>
      <c r="QLI98" s="143"/>
      <c r="QLJ98" s="142"/>
      <c r="QLK98" s="143"/>
      <c r="QLL98" s="143"/>
      <c r="QLM98" s="258"/>
      <c r="QLN98" s="257"/>
      <c r="QLO98" s="141"/>
      <c r="QLP98" s="141"/>
      <c r="QLQ98" s="141"/>
      <c r="QLR98" s="141"/>
      <c r="QLS98" s="141"/>
      <c r="QLT98" s="141"/>
      <c r="QLU98" s="141"/>
      <c r="QLV98" s="142"/>
      <c r="QLW98" s="143"/>
      <c r="QLX98" s="143"/>
      <c r="QLY98" s="142"/>
      <c r="QLZ98" s="143"/>
      <c r="QMA98" s="143"/>
      <c r="QMB98" s="142"/>
      <c r="QMC98" s="143"/>
      <c r="QMD98" s="143"/>
      <c r="QME98" s="258"/>
      <c r="QMF98" s="257"/>
      <c r="QMG98" s="141"/>
      <c r="QMH98" s="141"/>
      <c r="QMI98" s="141"/>
      <c r="QMJ98" s="141"/>
      <c r="QMK98" s="141"/>
      <c r="QML98" s="141"/>
      <c r="QMM98" s="141"/>
      <c r="QMN98" s="142"/>
      <c r="QMO98" s="143"/>
      <c r="QMP98" s="143"/>
      <c r="QMQ98" s="142"/>
      <c r="QMR98" s="143"/>
      <c r="QMS98" s="143"/>
      <c r="QMT98" s="142"/>
      <c r="QMU98" s="143"/>
      <c r="QMV98" s="143"/>
      <c r="QMW98" s="258"/>
      <c r="QMX98" s="257"/>
      <c r="QMY98" s="141"/>
      <c r="QMZ98" s="141"/>
      <c r="QNA98" s="141"/>
      <c r="QNB98" s="141"/>
      <c r="QNC98" s="141"/>
      <c r="QND98" s="141"/>
      <c r="QNE98" s="141"/>
      <c r="QNF98" s="142"/>
      <c r="QNG98" s="143"/>
      <c r="QNH98" s="143"/>
      <c r="QNI98" s="142"/>
      <c r="QNJ98" s="143"/>
      <c r="QNK98" s="143"/>
      <c r="QNL98" s="142"/>
      <c r="QNM98" s="143"/>
      <c r="QNN98" s="143"/>
      <c r="QNO98" s="258"/>
      <c r="QNP98" s="257"/>
      <c r="QNQ98" s="141"/>
      <c r="QNR98" s="141"/>
      <c r="QNS98" s="141"/>
      <c r="QNT98" s="141"/>
      <c r="QNU98" s="141"/>
      <c r="QNV98" s="141"/>
      <c r="QNW98" s="141"/>
      <c r="QNX98" s="142"/>
      <c r="QNY98" s="143"/>
      <c r="QNZ98" s="143"/>
      <c r="QOA98" s="142"/>
      <c r="QOB98" s="143"/>
      <c r="QOC98" s="143"/>
      <c r="QOD98" s="142"/>
      <c r="QOE98" s="143"/>
      <c r="QOF98" s="143"/>
      <c r="QOG98" s="258"/>
      <c r="QOH98" s="257"/>
      <c r="QOI98" s="141"/>
      <c r="QOJ98" s="141"/>
      <c r="QOK98" s="141"/>
      <c r="QOL98" s="141"/>
      <c r="QOM98" s="141"/>
      <c r="QON98" s="141"/>
      <c r="QOO98" s="141"/>
      <c r="QOP98" s="142"/>
      <c r="QOQ98" s="143"/>
      <c r="QOR98" s="143"/>
      <c r="QOS98" s="142"/>
      <c r="QOT98" s="143"/>
      <c r="QOU98" s="143"/>
      <c r="QOV98" s="142"/>
      <c r="QOW98" s="143"/>
      <c r="QOX98" s="143"/>
      <c r="QOY98" s="258"/>
      <c r="QOZ98" s="257"/>
      <c r="QPA98" s="141"/>
      <c r="QPB98" s="141"/>
      <c r="QPC98" s="141"/>
      <c r="QPD98" s="141"/>
      <c r="QPE98" s="141"/>
      <c r="QPF98" s="141"/>
      <c r="QPG98" s="141"/>
      <c r="QPH98" s="142"/>
      <c r="QPI98" s="143"/>
      <c r="QPJ98" s="143"/>
      <c r="QPK98" s="142"/>
      <c r="QPL98" s="143"/>
      <c r="QPM98" s="143"/>
      <c r="QPN98" s="142"/>
      <c r="QPO98" s="143"/>
      <c r="QPP98" s="143"/>
      <c r="QPQ98" s="258"/>
      <c r="QPR98" s="257"/>
      <c r="QPS98" s="141"/>
      <c r="QPT98" s="141"/>
      <c r="QPU98" s="141"/>
      <c r="QPV98" s="141"/>
      <c r="QPW98" s="141"/>
      <c r="QPX98" s="141"/>
      <c r="QPY98" s="141"/>
      <c r="QPZ98" s="142"/>
      <c r="QQA98" s="143"/>
      <c r="QQB98" s="143"/>
      <c r="QQC98" s="142"/>
      <c r="QQD98" s="143"/>
      <c r="QQE98" s="143"/>
      <c r="QQF98" s="142"/>
      <c r="QQG98" s="143"/>
      <c r="QQH98" s="143"/>
      <c r="QQI98" s="258"/>
      <c r="QQJ98" s="257"/>
      <c r="QQK98" s="141"/>
      <c r="QQL98" s="141"/>
      <c r="QQM98" s="141"/>
      <c r="QQN98" s="141"/>
      <c r="QQO98" s="141"/>
      <c r="QQP98" s="141"/>
      <c r="QQQ98" s="141"/>
      <c r="QQR98" s="142"/>
      <c r="QQS98" s="143"/>
      <c r="QQT98" s="143"/>
      <c r="QQU98" s="142"/>
      <c r="QQV98" s="143"/>
      <c r="QQW98" s="143"/>
      <c r="QQX98" s="142"/>
      <c r="QQY98" s="143"/>
      <c r="QQZ98" s="143"/>
      <c r="QRA98" s="258"/>
      <c r="QRB98" s="257"/>
      <c r="QRC98" s="141"/>
      <c r="QRD98" s="141"/>
      <c r="QRE98" s="141"/>
      <c r="QRF98" s="141"/>
      <c r="QRG98" s="141"/>
      <c r="QRH98" s="141"/>
      <c r="QRI98" s="141"/>
      <c r="QRJ98" s="142"/>
      <c r="QRK98" s="143"/>
      <c r="QRL98" s="143"/>
      <c r="QRM98" s="142"/>
      <c r="QRN98" s="143"/>
      <c r="QRO98" s="143"/>
      <c r="QRP98" s="142"/>
      <c r="QRQ98" s="143"/>
      <c r="QRR98" s="143"/>
      <c r="QRS98" s="258"/>
      <c r="QRT98" s="257"/>
      <c r="QRU98" s="141"/>
      <c r="QRV98" s="141"/>
      <c r="QRW98" s="141"/>
      <c r="QRX98" s="141"/>
      <c r="QRY98" s="141"/>
      <c r="QRZ98" s="141"/>
      <c r="QSA98" s="141"/>
      <c r="QSB98" s="142"/>
      <c r="QSC98" s="143"/>
      <c r="QSD98" s="143"/>
      <c r="QSE98" s="142"/>
      <c r="QSF98" s="143"/>
      <c r="QSG98" s="143"/>
      <c r="QSH98" s="142"/>
      <c r="QSI98" s="143"/>
      <c r="QSJ98" s="143"/>
      <c r="QSK98" s="258"/>
      <c r="QSL98" s="257"/>
      <c r="QSM98" s="141"/>
      <c r="QSN98" s="141"/>
      <c r="QSO98" s="141"/>
      <c r="QSP98" s="141"/>
      <c r="QSQ98" s="141"/>
      <c r="QSR98" s="141"/>
      <c r="QSS98" s="141"/>
      <c r="QST98" s="142"/>
      <c r="QSU98" s="143"/>
      <c r="QSV98" s="143"/>
      <c r="QSW98" s="142"/>
      <c r="QSX98" s="143"/>
      <c r="QSY98" s="143"/>
      <c r="QSZ98" s="142"/>
      <c r="QTA98" s="143"/>
      <c r="QTB98" s="143"/>
      <c r="QTC98" s="258"/>
      <c r="QTD98" s="257"/>
      <c r="QTE98" s="141"/>
      <c r="QTF98" s="141"/>
      <c r="QTG98" s="141"/>
      <c r="QTH98" s="141"/>
      <c r="QTI98" s="141"/>
      <c r="QTJ98" s="141"/>
      <c r="QTK98" s="141"/>
      <c r="QTL98" s="142"/>
      <c r="QTM98" s="143"/>
      <c r="QTN98" s="143"/>
      <c r="QTO98" s="142"/>
      <c r="QTP98" s="143"/>
      <c r="QTQ98" s="143"/>
      <c r="QTR98" s="142"/>
      <c r="QTS98" s="143"/>
      <c r="QTT98" s="143"/>
      <c r="QTU98" s="258"/>
      <c r="QTV98" s="257"/>
      <c r="QTW98" s="141"/>
      <c r="QTX98" s="141"/>
      <c r="QTY98" s="141"/>
      <c r="QTZ98" s="141"/>
      <c r="QUA98" s="141"/>
      <c r="QUB98" s="141"/>
      <c r="QUC98" s="141"/>
      <c r="QUD98" s="142"/>
      <c r="QUE98" s="143"/>
      <c r="QUF98" s="143"/>
      <c r="QUG98" s="142"/>
      <c r="QUH98" s="143"/>
      <c r="QUI98" s="143"/>
      <c r="QUJ98" s="142"/>
      <c r="QUK98" s="143"/>
      <c r="QUL98" s="143"/>
      <c r="QUM98" s="258"/>
      <c r="QUN98" s="257"/>
      <c r="QUO98" s="141"/>
      <c r="QUP98" s="141"/>
      <c r="QUQ98" s="141"/>
      <c r="QUR98" s="141"/>
      <c r="QUS98" s="141"/>
      <c r="QUT98" s="141"/>
      <c r="QUU98" s="141"/>
      <c r="QUV98" s="142"/>
      <c r="QUW98" s="143"/>
      <c r="QUX98" s="143"/>
      <c r="QUY98" s="142"/>
      <c r="QUZ98" s="143"/>
      <c r="QVA98" s="143"/>
      <c r="QVB98" s="142"/>
      <c r="QVC98" s="143"/>
      <c r="QVD98" s="143"/>
      <c r="QVE98" s="258"/>
      <c r="QVF98" s="257"/>
      <c r="QVG98" s="141"/>
      <c r="QVH98" s="141"/>
      <c r="QVI98" s="141"/>
      <c r="QVJ98" s="141"/>
      <c r="QVK98" s="141"/>
      <c r="QVL98" s="141"/>
      <c r="QVM98" s="141"/>
      <c r="QVN98" s="142"/>
      <c r="QVO98" s="143"/>
      <c r="QVP98" s="143"/>
      <c r="QVQ98" s="142"/>
      <c r="QVR98" s="143"/>
      <c r="QVS98" s="143"/>
      <c r="QVT98" s="142"/>
      <c r="QVU98" s="143"/>
      <c r="QVV98" s="143"/>
      <c r="QVW98" s="258"/>
      <c r="QVX98" s="257"/>
      <c r="QVY98" s="141"/>
      <c r="QVZ98" s="141"/>
      <c r="QWA98" s="141"/>
      <c r="QWB98" s="141"/>
      <c r="QWC98" s="141"/>
      <c r="QWD98" s="141"/>
      <c r="QWE98" s="141"/>
      <c r="QWF98" s="142"/>
      <c r="QWG98" s="143"/>
      <c r="QWH98" s="143"/>
      <c r="QWI98" s="142"/>
      <c r="QWJ98" s="143"/>
      <c r="QWK98" s="143"/>
      <c r="QWL98" s="142"/>
      <c r="QWM98" s="143"/>
      <c r="QWN98" s="143"/>
      <c r="QWO98" s="258"/>
      <c r="QWP98" s="257"/>
      <c r="QWQ98" s="141"/>
      <c r="QWR98" s="141"/>
      <c r="QWS98" s="141"/>
      <c r="QWT98" s="141"/>
      <c r="QWU98" s="141"/>
      <c r="QWV98" s="141"/>
      <c r="QWW98" s="141"/>
      <c r="QWX98" s="142"/>
      <c r="QWY98" s="143"/>
      <c r="QWZ98" s="143"/>
      <c r="QXA98" s="142"/>
      <c r="QXB98" s="143"/>
      <c r="QXC98" s="143"/>
      <c r="QXD98" s="142"/>
      <c r="QXE98" s="143"/>
      <c r="QXF98" s="143"/>
      <c r="QXG98" s="258"/>
      <c r="QXH98" s="257"/>
      <c r="QXI98" s="141"/>
      <c r="QXJ98" s="141"/>
      <c r="QXK98" s="141"/>
      <c r="QXL98" s="141"/>
      <c r="QXM98" s="141"/>
      <c r="QXN98" s="141"/>
      <c r="QXO98" s="141"/>
      <c r="QXP98" s="142"/>
      <c r="QXQ98" s="143"/>
      <c r="QXR98" s="143"/>
      <c r="QXS98" s="142"/>
      <c r="QXT98" s="143"/>
      <c r="QXU98" s="143"/>
      <c r="QXV98" s="142"/>
      <c r="QXW98" s="143"/>
      <c r="QXX98" s="143"/>
      <c r="QXY98" s="258"/>
      <c r="QXZ98" s="257"/>
      <c r="QYA98" s="141"/>
      <c r="QYB98" s="141"/>
      <c r="QYC98" s="141"/>
      <c r="QYD98" s="141"/>
      <c r="QYE98" s="141"/>
      <c r="QYF98" s="141"/>
      <c r="QYG98" s="141"/>
      <c r="QYH98" s="142"/>
      <c r="QYI98" s="143"/>
      <c r="QYJ98" s="143"/>
      <c r="QYK98" s="142"/>
      <c r="QYL98" s="143"/>
      <c r="QYM98" s="143"/>
      <c r="QYN98" s="142"/>
      <c r="QYO98" s="143"/>
      <c r="QYP98" s="143"/>
      <c r="QYQ98" s="258"/>
      <c r="QYR98" s="257"/>
      <c r="QYS98" s="141"/>
      <c r="QYT98" s="141"/>
      <c r="QYU98" s="141"/>
      <c r="QYV98" s="141"/>
      <c r="QYW98" s="141"/>
      <c r="QYX98" s="141"/>
      <c r="QYY98" s="141"/>
      <c r="QYZ98" s="142"/>
      <c r="QZA98" s="143"/>
      <c r="QZB98" s="143"/>
      <c r="QZC98" s="142"/>
      <c r="QZD98" s="143"/>
      <c r="QZE98" s="143"/>
      <c r="QZF98" s="142"/>
      <c r="QZG98" s="143"/>
      <c r="QZH98" s="143"/>
      <c r="QZI98" s="258"/>
      <c r="QZJ98" s="257"/>
      <c r="QZK98" s="141"/>
      <c r="QZL98" s="141"/>
      <c r="QZM98" s="141"/>
      <c r="QZN98" s="141"/>
      <c r="QZO98" s="141"/>
      <c r="QZP98" s="141"/>
      <c r="QZQ98" s="141"/>
      <c r="QZR98" s="142"/>
      <c r="QZS98" s="143"/>
      <c r="QZT98" s="143"/>
      <c r="QZU98" s="142"/>
      <c r="QZV98" s="143"/>
      <c r="QZW98" s="143"/>
      <c r="QZX98" s="142"/>
      <c r="QZY98" s="143"/>
      <c r="QZZ98" s="143"/>
      <c r="RAA98" s="258"/>
      <c r="RAB98" s="257"/>
      <c r="RAC98" s="141"/>
      <c r="RAD98" s="141"/>
      <c r="RAE98" s="141"/>
      <c r="RAF98" s="141"/>
      <c r="RAG98" s="141"/>
      <c r="RAH98" s="141"/>
      <c r="RAI98" s="141"/>
      <c r="RAJ98" s="142"/>
      <c r="RAK98" s="143"/>
      <c r="RAL98" s="143"/>
      <c r="RAM98" s="142"/>
      <c r="RAN98" s="143"/>
      <c r="RAO98" s="143"/>
      <c r="RAP98" s="142"/>
      <c r="RAQ98" s="143"/>
      <c r="RAR98" s="143"/>
      <c r="RAS98" s="258"/>
      <c r="RAT98" s="257"/>
      <c r="RAU98" s="141"/>
      <c r="RAV98" s="141"/>
      <c r="RAW98" s="141"/>
      <c r="RAX98" s="141"/>
      <c r="RAY98" s="141"/>
      <c r="RAZ98" s="141"/>
      <c r="RBA98" s="141"/>
      <c r="RBB98" s="142"/>
      <c r="RBC98" s="143"/>
      <c r="RBD98" s="143"/>
      <c r="RBE98" s="142"/>
      <c r="RBF98" s="143"/>
      <c r="RBG98" s="143"/>
      <c r="RBH98" s="142"/>
      <c r="RBI98" s="143"/>
      <c r="RBJ98" s="143"/>
      <c r="RBK98" s="258"/>
      <c r="RBL98" s="257"/>
      <c r="RBM98" s="141"/>
      <c r="RBN98" s="141"/>
      <c r="RBO98" s="141"/>
      <c r="RBP98" s="141"/>
      <c r="RBQ98" s="141"/>
      <c r="RBR98" s="141"/>
      <c r="RBS98" s="141"/>
      <c r="RBT98" s="142"/>
      <c r="RBU98" s="143"/>
      <c r="RBV98" s="143"/>
      <c r="RBW98" s="142"/>
      <c r="RBX98" s="143"/>
      <c r="RBY98" s="143"/>
      <c r="RBZ98" s="142"/>
      <c r="RCA98" s="143"/>
      <c r="RCB98" s="143"/>
      <c r="RCC98" s="258"/>
      <c r="RCD98" s="257"/>
      <c r="RCE98" s="141"/>
      <c r="RCF98" s="141"/>
      <c r="RCG98" s="141"/>
      <c r="RCH98" s="141"/>
      <c r="RCI98" s="141"/>
      <c r="RCJ98" s="141"/>
      <c r="RCK98" s="141"/>
      <c r="RCL98" s="142"/>
      <c r="RCM98" s="143"/>
      <c r="RCN98" s="143"/>
      <c r="RCO98" s="142"/>
      <c r="RCP98" s="143"/>
      <c r="RCQ98" s="143"/>
      <c r="RCR98" s="142"/>
      <c r="RCS98" s="143"/>
      <c r="RCT98" s="143"/>
      <c r="RCU98" s="258"/>
      <c r="RCV98" s="257"/>
      <c r="RCW98" s="141"/>
      <c r="RCX98" s="141"/>
      <c r="RCY98" s="141"/>
      <c r="RCZ98" s="141"/>
      <c r="RDA98" s="141"/>
      <c r="RDB98" s="141"/>
      <c r="RDC98" s="141"/>
      <c r="RDD98" s="142"/>
      <c r="RDE98" s="143"/>
      <c r="RDF98" s="143"/>
      <c r="RDG98" s="142"/>
      <c r="RDH98" s="143"/>
      <c r="RDI98" s="143"/>
      <c r="RDJ98" s="142"/>
      <c r="RDK98" s="143"/>
      <c r="RDL98" s="143"/>
      <c r="RDM98" s="258"/>
      <c r="RDN98" s="257"/>
      <c r="RDO98" s="141"/>
      <c r="RDP98" s="141"/>
      <c r="RDQ98" s="141"/>
      <c r="RDR98" s="141"/>
      <c r="RDS98" s="141"/>
      <c r="RDT98" s="141"/>
      <c r="RDU98" s="141"/>
      <c r="RDV98" s="142"/>
      <c r="RDW98" s="143"/>
      <c r="RDX98" s="143"/>
      <c r="RDY98" s="142"/>
      <c r="RDZ98" s="143"/>
      <c r="REA98" s="143"/>
      <c r="REB98" s="142"/>
      <c r="REC98" s="143"/>
      <c r="RED98" s="143"/>
      <c r="REE98" s="258"/>
      <c r="REF98" s="257"/>
      <c r="REG98" s="141"/>
      <c r="REH98" s="141"/>
      <c r="REI98" s="141"/>
      <c r="REJ98" s="141"/>
      <c r="REK98" s="141"/>
      <c r="REL98" s="141"/>
      <c r="REM98" s="141"/>
      <c r="REN98" s="142"/>
      <c r="REO98" s="143"/>
      <c r="REP98" s="143"/>
      <c r="REQ98" s="142"/>
      <c r="RER98" s="143"/>
      <c r="RES98" s="143"/>
      <c r="RET98" s="142"/>
      <c r="REU98" s="143"/>
      <c r="REV98" s="143"/>
      <c r="REW98" s="258"/>
      <c r="REX98" s="257"/>
      <c r="REY98" s="141"/>
      <c r="REZ98" s="141"/>
      <c r="RFA98" s="141"/>
      <c r="RFB98" s="141"/>
      <c r="RFC98" s="141"/>
      <c r="RFD98" s="141"/>
      <c r="RFE98" s="141"/>
      <c r="RFF98" s="142"/>
      <c r="RFG98" s="143"/>
      <c r="RFH98" s="143"/>
      <c r="RFI98" s="142"/>
      <c r="RFJ98" s="143"/>
      <c r="RFK98" s="143"/>
      <c r="RFL98" s="142"/>
      <c r="RFM98" s="143"/>
      <c r="RFN98" s="143"/>
      <c r="RFO98" s="258"/>
      <c r="RFP98" s="257"/>
      <c r="RFQ98" s="141"/>
      <c r="RFR98" s="141"/>
      <c r="RFS98" s="141"/>
      <c r="RFT98" s="141"/>
      <c r="RFU98" s="141"/>
      <c r="RFV98" s="141"/>
      <c r="RFW98" s="141"/>
      <c r="RFX98" s="142"/>
      <c r="RFY98" s="143"/>
      <c r="RFZ98" s="143"/>
      <c r="RGA98" s="142"/>
      <c r="RGB98" s="143"/>
      <c r="RGC98" s="143"/>
      <c r="RGD98" s="142"/>
      <c r="RGE98" s="143"/>
      <c r="RGF98" s="143"/>
      <c r="RGG98" s="258"/>
      <c r="RGH98" s="257"/>
      <c r="RGI98" s="141"/>
      <c r="RGJ98" s="141"/>
      <c r="RGK98" s="141"/>
      <c r="RGL98" s="141"/>
      <c r="RGM98" s="141"/>
      <c r="RGN98" s="141"/>
      <c r="RGO98" s="141"/>
      <c r="RGP98" s="142"/>
      <c r="RGQ98" s="143"/>
      <c r="RGR98" s="143"/>
      <c r="RGS98" s="142"/>
      <c r="RGT98" s="143"/>
      <c r="RGU98" s="143"/>
      <c r="RGV98" s="142"/>
      <c r="RGW98" s="143"/>
      <c r="RGX98" s="143"/>
      <c r="RGY98" s="258"/>
      <c r="RGZ98" s="257"/>
      <c r="RHA98" s="141"/>
      <c r="RHB98" s="141"/>
      <c r="RHC98" s="141"/>
      <c r="RHD98" s="141"/>
      <c r="RHE98" s="141"/>
      <c r="RHF98" s="141"/>
      <c r="RHG98" s="141"/>
      <c r="RHH98" s="142"/>
      <c r="RHI98" s="143"/>
      <c r="RHJ98" s="143"/>
      <c r="RHK98" s="142"/>
      <c r="RHL98" s="143"/>
      <c r="RHM98" s="143"/>
      <c r="RHN98" s="142"/>
      <c r="RHO98" s="143"/>
      <c r="RHP98" s="143"/>
      <c r="RHQ98" s="258"/>
      <c r="RHR98" s="257"/>
      <c r="RHS98" s="141"/>
      <c r="RHT98" s="141"/>
      <c r="RHU98" s="141"/>
      <c r="RHV98" s="141"/>
      <c r="RHW98" s="141"/>
      <c r="RHX98" s="141"/>
      <c r="RHY98" s="141"/>
      <c r="RHZ98" s="142"/>
      <c r="RIA98" s="143"/>
      <c r="RIB98" s="143"/>
      <c r="RIC98" s="142"/>
      <c r="RID98" s="143"/>
      <c r="RIE98" s="143"/>
      <c r="RIF98" s="142"/>
      <c r="RIG98" s="143"/>
      <c r="RIH98" s="143"/>
      <c r="RII98" s="258"/>
      <c r="RIJ98" s="257"/>
      <c r="RIK98" s="141"/>
      <c r="RIL98" s="141"/>
      <c r="RIM98" s="141"/>
      <c r="RIN98" s="141"/>
      <c r="RIO98" s="141"/>
      <c r="RIP98" s="141"/>
      <c r="RIQ98" s="141"/>
      <c r="RIR98" s="142"/>
      <c r="RIS98" s="143"/>
      <c r="RIT98" s="143"/>
      <c r="RIU98" s="142"/>
      <c r="RIV98" s="143"/>
      <c r="RIW98" s="143"/>
      <c r="RIX98" s="142"/>
      <c r="RIY98" s="143"/>
      <c r="RIZ98" s="143"/>
      <c r="RJA98" s="258"/>
      <c r="RJB98" s="257"/>
      <c r="RJC98" s="141"/>
      <c r="RJD98" s="141"/>
      <c r="RJE98" s="141"/>
      <c r="RJF98" s="141"/>
      <c r="RJG98" s="141"/>
      <c r="RJH98" s="141"/>
      <c r="RJI98" s="141"/>
      <c r="RJJ98" s="142"/>
      <c r="RJK98" s="143"/>
      <c r="RJL98" s="143"/>
      <c r="RJM98" s="142"/>
      <c r="RJN98" s="143"/>
      <c r="RJO98" s="143"/>
      <c r="RJP98" s="142"/>
      <c r="RJQ98" s="143"/>
      <c r="RJR98" s="143"/>
      <c r="RJS98" s="258"/>
      <c r="RJT98" s="257"/>
      <c r="RJU98" s="141"/>
      <c r="RJV98" s="141"/>
      <c r="RJW98" s="141"/>
      <c r="RJX98" s="141"/>
      <c r="RJY98" s="141"/>
      <c r="RJZ98" s="141"/>
      <c r="RKA98" s="141"/>
      <c r="RKB98" s="142"/>
      <c r="RKC98" s="143"/>
      <c r="RKD98" s="143"/>
      <c r="RKE98" s="142"/>
      <c r="RKF98" s="143"/>
      <c r="RKG98" s="143"/>
      <c r="RKH98" s="142"/>
      <c r="RKI98" s="143"/>
      <c r="RKJ98" s="143"/>
      <c r="RKK98" s="258"/>
      <c r="RKL98" s="257"/>
      <c r="RKM98" s="141"/>
      <c r="RKN98" s="141"/>
      <c r="RKO98" s="141"/>
      <c r="RKP98" s="141"/>
      <c r="RKQ98" s="141"/>
      <c r="RKR98" s="141"/>
      <c r="RKS98" s="141"/>
      <c r="RKT98" s="142"/>
      <c r="RKU98" s="143"/>
      <c r="RKV98" s="143"/>
      <c r="RKW98" s="142"/>
      <c r="RKX98" s="143"/>
      <c r="RKY98" s="143"/>
      <c r="RKZ98" s="142"/>
      <c r="RLA98" s="143"/>
      <c r="RLB98" s="143"/>
      <c r="RLC98" s="258"/>
      <c r="RLD98" s="257"/>
      <c r="RLE98" s="141"/>
      <c r="RLF98" s="141"/>
      <c r="RLG98" s="141"/>
      <c r="RLH98" s="141"/>
      <c r="RLI98" s="141"/>
      <c r="RLJ98" s="141"/>
      <c r="RLK98" s="141"/>
      <c r="RLL98" s="142"/>
      <c r="RLM98" s="143"/>
      <c r="RLN98" s="143"/>
      <c r="RLO98" s="142"/>
      <c r="RLP98" s="143"/>
      <c r="RLQ98" s="143"/>
      <c r="RLR98" s="142"/>
      <c r="RLS98" s="143"/>
      <c r="RLT98" s="143"/>
      <c r="RLU98" s="258"/>
      <c r="RLV98" s="257"/>
      <c r="RLW98" s="141"/>
      <c r="RLX98" s="141"/>
      <c r="RLY98" s="141"/>
      <c r="RLZ98" s="141"/>
      <c r="RMA98" s="141"/>
      <c r="RMB98" s="141"/>
      <c r="RMC98" s="141"/>
      <c r="RMD98" s="142"/>
      <c r="RME98" s="143"/>
      <c r="RMF98" s="143"/>
      <c r="RMG98" s="142"/>
      <c r="RMH98" s="143"/>
      <c r="RMI98" s="143"/>
      <c r="RMJ98" s="142"/>
      <c r="RMK98" s="143"/>
      <c r="RML98" s="143"/>
      <c r="RMM98" s="258"/>
      <c r="RMN98" s="257"/>
      <c r="RMO98" s="141"/>
      <c r="RMP98" s="141"/>
      <c r="RMQ98" s="141"/>
      <c r="RMR98" s="141"/>
      <c r="RMS98" s="141"/>
      <c r="RMT98" s="141"/>
      <c r="RMU98" s="141"/>
      <c r="RMV98" s="142"/>
      <c r="RMW98" s="143"/>
      <c r="RMX98" s="143"/>
      <c r="RMY98" s="142"/>
      <c r="RMZ98" s="143"/>
      <c r="RNA98" s="143"/>
      <c r="RNB98" s="142"/>
      <c r="RNC98" s="143"/>
      <c r="RND98" s="143"/>
      <c r="RNE98" s="258"/>
      <c r="RNF98" s="257"/>
      <c r="RNG98" s="141"/>
      <c r="RNH98" s="141"/>
      <c r="RNI98" s="141"/>
      <c r="RNJ98" s="141"/>
      <c r="RNK98" s="141"/>
      <c r="RNL98" s="141"/>
      <c r="RNM98" s="141"/>
      <c r="RNN98" s="142"/>
      <c r="RNO98" s="143"/>
      <c r="RNP98" s="143"/>
      <c r="RNQ98" s="142"/>
      <c r="RNR98" s="143"/>
      <c r="RNS98" s="143"/>
      <c r="RNT98" s="142"/>
      <c r="RNU98" s="143"/>
      <c r="RNV98" s="143"/>
      <c r="RNW98" s="258"/>
      <c r="RNX98" s="257"/>
      <c r="RNY98" s="141"/>
      <c r="RNZ98" s="141"/>
      <c r="ROA98" s="141"/>
      <c r="ROB98" s="141"/>
      <c r="ROC98" s="141"/>
      <c r="ROD98" s="141"/>
      <c r="ROE98" s="141"/>
      <c r="ROF98" s="142"/>
      <c r="ROG98" s="143"/>
      <c r="ROH98" s="143"/>
      <c r="ROI98" s="142"/>
      <c r="ROJ98" s="143"/>
      <c r="ROK98" s="143"/>
      <c r="ROL98" s="142"/>
      <c r="ROM98" s="143"/>
      <c r="RON98" s="143"/>
      <c r="ROO98" s="258"/>
      <c r="ROP98" s="257"/>
      <c r="ROQ98" s="141"/>
      <c r="ROR98" s="141"/>
      <c r="ROS98" s="141"/>
      <c r="ROT98" s="141"/>
      <c r="ROU98" s="141"/>
      <c r="ROV98" s="141"/>
      <c r="ROW98" s="141"/>
      <c r="ROX98" s="142"/>
      <c r="ROY98" s="143"/>
      <c r="ROZ98" s="143"/>
      <c r="RPA98" s="142"/>
      <c r="RPB98" s="143"/>
      <c r="RPC98" s="143"/>
      <c r="RPD98" s="142"/>
      <c r="RPE98" s="143"/>
      <c r="RPF98" s="143"/>
      <c r="RPG98" s="258"/>
      <c r="RPH98" s="257"/>
      <c r="RPI98" s="141"/>
      <c r="RPJ98" s="141"/>
      <c r="RPK98" s="141"/>
      <c r="RPL98" s="141"/>
      <c r="RPM98" s="141"/>
      <c r="RPN98" s="141"/>
      <c r="RPO98" s="141"/>
      <c r="RPP98" s="142"/>
      <c r="RPQ98" s="143"/>
      <c r="RPR98" s="143"/>
      <c r="RPS98" s="142"/>
      <c r="RPT98" s="143"/>
      <c r="RPU98" s="143"/>
      <c r="RPV98" s="142"/>
      <c r="RPW98" s="143"/>
      <c r="RPX98" s="143"/>
      <c r="RPY98" s="258"/>
      <c r="RPZ98" s="257"/>
      <c r="RQA98" s="141"/>
      <c r="RQB98" s="141"/>
      <c r="RQC98" s="141"/>
      <c r="RQD98" s="141"/>
      <c r="RQE98" s="141"/>
      <c r="RQF98" s="141"/>
      <c r="RQG98" s="141"/>
      <c r="RQH98" s="142"/>
      <c r="RQI98" s="143"/>
      <c r="RQJ98" s="143"/>
      <c r="RQK98" s="142"/>
      <c r="RQL98" s="143"/>
      <c r="RQM98" s="143"/>
      <c r="RQN98" s="142"/>
      <c r="RQO98" s="143"/>
      <c r="RQP98" s="143"/>
      <c r="RQQ98" s="258"/>
      <c r="RQR98" s="257"/>
      <c r="RQS98" s="141"/>
      <c r="RQT98" s="141"/>
      <c r="RQU98" s="141"/>
      <c r="RQV98" s="141"/>
      <c r="RQW98" s="141"/>
      <c r="RQX98" s="141"/>
      <c r="RQY98" s="141"/>
      <c r="RQZ98" s="142"/>
      <c r="RRA98" s="143"/>
      <c r="RRB98" s="143"/>
      <c r="RRC98" s="142"/>
      <c r="RRD98" s="143"/>
      <c r="RRE98" s="143"/>
      <c r="RRF98" s="142"/>
      <c r="RRG98" s="143"/>
      <c r="RRH98" s="143"/>
      <c r="RRI98" s="258"/>
      <c r="RRJ98" s="257"/>
      <c r="RRK98" s="141"/>
      <c r="RRL98" s="141"/>
      <c r="RRM98" s="141"/>
      <c r="RRN98" s="141"/>
      <c r="RRO98" s="141"/>
      <c r="RRP98" s="141"/>
      <c r="RRQ98" s="141"/>
      <c r="RRR98" s="142"/>
      <c r="RRS98" s="143"/>
      <c r="RRT98" s="143"/>
      <c r="RRU98" s="142"/>
      <c r="RRV98" s="143"/>
      <c r="RRW98" s="143"/>
      <c r="RRX98" s="142"/>
      <c r="RRY98" s="143"/>
      <c r="RRZ98" s="143"/>
      <c r="RSA98" s="258"/>
      <c r="RSB98" s="257"/>
      <c r="RSC98" s="141"/>
      <c r="RSD98" s="141"/>
      <c r="RSE98" s="141"/>
      <c r="RSF98" s="141"/>
      <c r="RSG98" s="141"/>
      <c r="RSH98" s="141"/>
      <c r="RSI98" s="141"/>
      <c r="RSJ98" s="142"/>
      <c r="RSK98" s="143"/>
      <c r="RSL98" s="143"/>
      <c r="RSM98" s="142"/>
      <c r="RSN98" s="143"/>
      <c r="RSO98" s="143"/>
      <c r="RSP98" s="142"/>
      <c r="RSQ98" s="143"/>
      <c r="RSR98" s="143"/>
      <c r="RSS98" s="258"/>
      <c r="RST98" s="257"/>
      <c r="RSU98" s="141"/>
      <c r="RSV98" s="141"/>
      <c r="RSW98" s="141"/>
      <c r="RSX98" s="141"/>
      <c r="RSY98" s="141"/>
      <c r="RSZ98" s="141"/>
      <c r="RTA98" s="141"/>
      <c r="RTB98" s="142"/>
      <c r="RTC98" s="143"/>
      <c r="RTD98" s="143"/>
      <c r="RTE98" s="142"/>
      <c r="RTF98" s="143"/>
      <c r="RTG98" s="143"/>
      <c r="RTH98" s="142"/>
      <c r="RTI98" s="143"/>
      <c r="RTJ98" s="143"/>
      <c r="RTK98" s="258"/>
      <c r="RTL98" s="257"/>
      <c r="RTM98" s="141"/>
      <c r="RTN98" s="141"/>
      <c r="RTO98" s="141"/>
      <c r="RTP98" s="141"/>
      <c r="RTQ98" s="141"/>
      <c r="RTR98" s="141"/>
      <c r="RTS98" s="141"/>
      <c r="RTT98" s="142"/>
      <c r="RTU98" s="143"/>
      <c r="RTV98" s="143"/>
      <c r="RTW98" s="142"/>
      <c r="RTX98" s="143"/>
      <c r="RTY98" s="143"/>
      <c r="RTZ98" s="142"/>
      <c r="RUA98" s="143"/>
      <c r="RUB98" s="143"/>
      <c r="RUC98" s="258"/>
      <c r="RUD98" s="257"/>
      <c r="RUE98" s="141"/>
      <c r="RUF98" s="141"/>
      <c r="RUG98" s="141"/>
      <c r="RUH98" s="141"/>
      <c r="RUI98" s="141"/>
      <c r="RUJ98" s="141"/>
      <c r="RUK98" s="141"/>
      <c r="RUL98" s="142"/>
      <c r="RUM98" s="143"/>
      <c r="RUN98" s="143"/>
      <c r="RUO98" s="142"/>
      <c r="RUP98" s="143"/>
      <c r="RUQ98" s="143"/>
      <c r="RUR98" s="142"/>
      <c r="RUS98" s="143"/>
      <c r="RUT98" s="143"/>
      <c r="RUU98" s="258"/>
      <c r="RUV98" s="257"/>
      <c r="RUW98" s="141"/>
      <c r="RUX98" s="141"/>
      <c r="RUY98" s="141"/>
      <c r="RUZ98" s="141"/>
      <c r="RVA98" s="141"/>
      <c r="RVB98" s="141"/>
      <c r="RVC98" s="141"/>
      <c r="RVD98" s="142"/>
      <c r="RVE98" s="143"/>
      <c r="RVF98" s="143"/>
      <c r="RVG98" s="142"/>
      <c r="RVH98" s="143"/>
      <c r="RVI98" s="143"/>
      <c r="RVJ98" s="142"/>
      <c r="RVK98" s="143"/>
      <c r="RVL98" s="143"/>
      <c r="RVM98" s="258"/>
      <c r="RVN98" s="257"/>
      <c r="RVO98" s="141"/>
      <c r="RVP98" s="141"/>
      <c r="RVQ98" s="141"/>
      <c r="RVR98" s="141"/>
      <c r="RVS98" s="141"/>
      <c r="RVT98" s="141"/>
      <c r="RVU98" s="141"/>
      <c r="RVV98" s="142"/>
      <c r="RVW98" s="143"/>
      <c r="RVX98" s="143"/>
      <c r="RVY98" s="142"/>
      <c r="RVZ98" s="143"/>
      <c r="RWA98" s="143"/>
      <c r="RWB98" s="142"/>
      <c r="RWC98" s="143"/>
      <c r="RWD98" s="143"/>
      <c r="RWE98" s="258"/>
      <c r="RWF98" s="257"/>
      <c r="RWG98" s="141"/>
      <c r="RWH98" s="141"/>
      <c r="RWI98" s="141"/>
      <c r="RWJ98" s="141"/>
      <c r="RWK98" s="141"/>
      <c r="RWL98" s="141"/>
      <c r="RWM98" s="141"/>
      <c r="RWN98" s="142"/>
      <c r="RWO98" s="143"/>
      <c r="RWP98" s="143"/>
      <c r="RWQ98" s="142"/>
      <c r="RWR98" s="143"/>
      <c r="RWS98" s="143"/>
      <c r="RWT98" s="142"/>
      <c r="RWU98" s="143"/>
      <c r="RWV98" s="143"/>
      <c r="RWW98" s="258"/>
      <c r="RWX98" s="257"/>
      <c r="RWY98" s="141"/>
      <c r="RWZ98" s="141"/>
      <c r="RXA98" s="141"/>
      <c r="RXB98" s="141"/>
      <c r="RXC98" s="141"/>
      <c r="RXD98" s="141"/>
      <c r="RXE98" s="141"/>
      <c r="RXF98" s="142"/>
      <c r="RXG98" s="143"/>
      <c r="RXH98" s="143"/>
      <c r="RXI98" s="142"/>
      <c r="RXJ98" s="143"/>
      <c r="RXK98" s="143"/>
      <c r="RXL98" s="142"/>
      <c r="RXM98" s="143"/>
      <c r="RXN98" s="143"/>
      <c r="RXO98" s="258"/>
      <c r="RXP98" s="257"/>
      <c r="RXQ98" s="141"/>
      <c r="RXR98" s="141"/>
      <c r="RXS98" s="141"/>
      <c r="RXT98" s="141"/>
      <c r="RXU98" s="141"/>
      <c r="RXV98" s="141"/>
      <c r="RXW98" s="141"/>
      <c r="RXX98" s="142"/>
      <c r="RXY98" s="143"/>
      <c r="RXZ98" s="143"/>
      <c r="RYA98" s="142"/>
      <c r="RYB98" s="143"/>
      <c r="RYC98" s="143"/>
      <c r="RYD98" s="142"/>
      <c r="RYE98" s="143"/>
      <c r="RYF98" s="143"/>
      <c r="RYG98" s="258"/>
      <c r="RYH98" s="257"/>
      <c r="RYI98" s="141"/>
      <c r="RYJ98" s="141"/>
      <c r="RYK98" s="141"/>
      <c r="RYL98" s="141"/>
      <c r="RYM98" s="141"/>
      <c r="RYN98" s="141"/>
      <c r="RYO98" s="141"/>
      <c r="RYP98" s="142"/>
      <c r="RYQ98" s="143"/>
      <c r="RYR98" s="143"/>
      <c r="RYS98" s="142"/>
      <c r="RYT98" s="143"/>
      <c r="RYU98" s="143"/>
      <c r="RYV98" s="142"/>
      <c r="RYW98" s="143"/>
      <c r="RYX98" s="143"/>
      <c r="RYY98" s="258"/>
      <c r="RYZ98" s="257"/>
      <c r="RZA98" s="141"/>
      <c r="RZB98" s="141"/>
      <c r="RZC98" s="141"/>
      <c r="RZD98" s="141"/>
      <c r="RZE98" s="141"/>
      <c r="RZF98" s="141"/>
      <c r="RZG98" s="141"/>
      <c r="RZH98" s="142"/>
      <c r="RZI98" s="143"/>
      <c r="RZJ98" s="143"/>
      <c r="RZK98" s="142"/>
      <c r="RZL98" s="143"/>
      <c r="RZM98" s="143"/>
      <c r="RZN98" s="142"/>
      <c r="RZO98" s="143"/>
      <c r="RZP98" s="143"/>
      <c r="RZQ98" s="258"/>
      <c r="RZR98" s="257"/>
      <c r="RZS98" s="141"/>
      <c r="RZT98" s="141"/>
      <c r="RZU98" s="141"/>
      <c r="RZV98" s="141"/>
      <c r="RZW98" s="141"/>
      <c r="RZX98" s="141"/>
      <c r="RZY98" s="141"/>
      <c r="RZZ98" s="142"/>
      <c r="SAA98" s="143"/>
      <c r="SAB98" s="143"/>
      <c r="SAC98" s="142"/>
      <c r="SAD98" s="143"/>
      <c r="SAE98" s="143"/>
      <c r="SAF98" s="142"/>
      <c r="SAG98" s="143"/>
      <c r="SAH98" s="143"/>
      <c r="SAI98" s="258"/>
      <c r="SAJ98" s="257"/>
      <c r="SAK98" s="141"/>
      <c r="SAL98" s="141"/>
      <c r="SAM98" s="141"/>
      <c r="SAN98" s="141"/>
      <c r="SAO98" s="141"/>
      <c r="SAP98" s="141"/>
      <c r="SAQ98" s="141"/>
      <c r="SAR98" s="142"/>
      <c r="SAS98" s="143"/>
      <c r="SAT98" s="143"/>
      <c r="SAU98" s="142"/>
      <c r="SAV98" s="143"/>
      <c r="SAW98" s="143"/>
      <c r="SAX98" s="142"/>
      <c r="SAY98" s="143"/>
      <c r="SAZ98" s="143"/>
      <c r="SBA98" s="258"/>
      <c r="SBB98" s="257"/>
      <c r="SBC98" s="141"/>
      <c r="SBD98" s="141"/>
      <c r="SBE98" s="141"/>
      <c r="SBF98" s="141"/>
      <c r="SBG98" s="141"/>
      <c r="SBH98" s="141"/>
      <c r="SBI98" s="141"/>
      <c r="SBJ98" s="142"/>
      <c r="SBK98" s="143"/>
      <c r="SBL98" s="143"/>
      <c r="SBM98" s="142"/>
      <c r="SBN98" s="143"/>
      <c r="SBO98" s="143"/>
      <c r="SBP98" s="142"/>
      <c r="SBQ98" s="143"/>
      <c r="SBR98" s="143"/>
      <c r="SBS98" s="258"/>
      <c r="SBT98" s="257"/>
      <c r="SBU98" s="141"/>
      <c r="SBV98" s="141"/>
      <c r="SBW98" s="141"/>
      <c r="SBX98" s="141"/>
      <c r="SBY98" s="141"/>
      <c r="SBZ98" s="141"/>
      <c r="SCA98" s="141"/>
      <c r="SCB98" s="142"/>
      <c r="SCC98" s="143"/>
      <c r="SCD98" s="143"/>
      <c r="SCE98" s="142"/>
      <c r="SCF98" s="143"/>
      <c r="SCG98" s="143"/>
      <c r="SCH98" s="142"/>
      <c r="SCI98" s="143"/>
      <c r="SCJ98" s="143"/>
      <c r="SCK98" s="258"/>
      <c r="SCL98" s="257"/>
      <c r="SCM98" s="141"/>
      <c r="SCN98" s="141"/>
      <c r="SCO98" s="141"/>
      <c r="SCP98" s="141"/>
      <c r="SCQ98" s="141"/>
      <c r="SCR98" s="141"/>
      <c r="SCS98" s="141"/>
      <c r="SCT98" s="142"/>
      <c r="SCU98" s="143"/>
      <c r="SCV98" s="143"/>
      <c r="SCW98" s="142"/>
      <c r="SCX98" s="143"/>
      <c r="SCY98" s="143"/>
      <c r="SCZ98" s="142"/>
      <c r="SDA98" s="143"/>
      <c r="SDB98" s="143"/>
      <c r="SDC98" s="258"/>
      <c r="SDD98" s="257"/>
      <c r="SDE98" s="141"/>
      <c r="SDF98" s="141"/>
      <c r="SDG98" s="141"/>
      <c r="SDH98" s="141"/>
      <c r="SDI98" s="141"/>
      <c r="SDJ98" s="141"/>
      <c r="SDK98" s="141"/>
      <c r="SDL98" s="142"/>
      <c r="SDM98" s="143"/>
      <c r="SDN98" s="143"/>
      <c r="SDO98" s="142"/>
      <c r="SDP98" s="143"/>
      <c r="SDQ98" s="143"/>
      <c r="SDR98" s="142"/>
      <c r="SDS98" s="143"/>
      <c r="SDT98" s="143"/>
      <c r="SDU98" s="258"/>
      <c r="SDV98" s="257"/>
      <c r="SDW98" s="141"/>
      <c r="SDX98" s="141"/>
      <c r="SDY98" s="141"/>
      <c r="SDZ98" s="141"/>
      <c r="SEA98" s="141"/>
      <c r="SEB98" s="141"/>
      <c r="SEC98" s="141"/>
      <c r="SED98" s="142"/>
      <c r="SEE98" s="143"/>
      <c r="SEF98" s="143"/>
      <c r="SEG98" s="142"/>
      <c r="SEH98" s="143"/>
      <c r="SEI98" s="143"/>
      <c r="SEJ98" s="142"/>
      <c r="SEK98" s="143"/>
      <c r="SEL98" s="143"/>
      <c r="SEM98" s="258"/>
      <c r="SEN98" s="257"/>
      <c r="SEO98" s="141"/>
      <c r="SEP98" s="141"/>
      <c r="SEQ98" s="141"/>
      <c r="SER98" s="141"/>
      <c r="SES98" s="141"/>
      <c r="SET98" s="141"/>
      <c r="SEU98" s="141"/>
      <c r="SEV98" s="142"/>
      <c r="SEW98" s="143"/>
      <c r="SEX98" s="143"/>
      <c r="SEY98" s="142"/>
      <c r="SEZ98" s="143"/>
      <c r="SFA98" s="143"/>
      <c r="SFB98" s="142"/>
      <c r="SFC98" s="143"/>
      <c r="SFD98" s="143"/>
      <c r="SFE98" s="258"/>
      <c r="SFF98" s="257"/>
      <c r="SFG98" s="141"/>
      <c r="SFH98" s="141"/>
      <c r="SFI98" s="141"/>
      <c r="SFJ98" s="141"/>
      <c r="SFK98" s="141"/>
      <c r="SFL98" s="141"/>
      <c r="SFM98" s="141"/>
      <c r="SFN98" s="142"/>
      <c r="SFO98" s="143"/>
      <c r="SFP98" s="143"/>
      <c r="SFQ98" s="142"/>
      <c r="SFR98" s="143"/>
      <c r="SFS98" s="143"/>
      <c r="SFT98" s="142"/>
      <c r="SFU98" s="143"/>
      <c r="SFV98" s="143"/>
      <c r="SFW98" s="258"/>
      <c r="SFX98" s="257"/>
      <c r="SFY98" s="141"/>
      <c r="SFZ98" s="141"/>
      <c r="SGA98" s="141"/>
      <c r="SGB98" s="141"/>
      <c r="SGC98" s="141"/>
      <c r="SGD98" s="141"/>
      <c r="SGE98" s="141"/>
      <c r="SGF98" s="142"/>
      <c r="SGG98" s="143"/>
      <c r="SGH98" s="143"/>
      <c r="SGI98" s="142"/>
      <c r="SGJ98" s="143"/>
      <c r="SGK98" s="143"/>
      <c r="SGL98" s="142"/>
      <c r="SGM98" s="143"/>
      <c r="SGN98" s="143"/>
      <c r="SGO98" s="258"/>
      <c r="SGP98" s="257"/>
      <c r="SGQ98" s="141"/>
      <c r="SGR98" s="141"/>
      <c r="SGS98" s="141"/>
      <c r="SGT98" s="141"/>
      <c r="SGU98" s="141"/>
      <c r="SGV98" s="141"/>
      <c r="SGW98" s="141"/>
      <c r="SGX98" s="142"/>
      <c r="SGY98" s="143"/>
      <c r="SGZ98" s="143"/>
      <c r="SHA98" s="142"/>
      <c r="SHB98" s="143"/>
      <c r="SHC98" s="143"/>
      <c r="SHD98" s="142"/>
      <c r="SHE98" s="143"/>
      <c r="SHF98" s="143"/>
      <c r="SHG98" s="258"/>
      <c r="SHH98" s="257"/>
      <c r="SHI98" s="141"/>
      <c r="SHJ98" s="141"/>
      <c r="SHK98" s="141"/>
      <c r="SHL98" s="141"/>
      <c r="SHM98" s="141"/>
      <c r="SHN98" s="141"/>
      <c r="SHO98" s="141"/>
      <c r="SHP98" s="142"/>
      <c r="SHQ98" s="143"/>
      <c r="SHR98" s="143"/>
      <c r="SHS98" s="142"/>
      <c r="SHT98" s="143"/>
      <c r="SHU98" s="143"/>
      <c r="SHV98" s="142"/>
      <c r="SHW98" s="143"/>
      <c r="SHX98" s="143"/>
      <c r="SHY98" s="258"/>
      <c r="SHZ98" s="257"/>
      <c r="SIA98" s="141"/>
      <c r="SIB98" s="141"/>
      <c r="SIC98" s="141"/>
      <c r="SID98" s="141"/>
      <c r="SIE98" s="141"/>
      <c r="SIF98" s="141"/>
      <c r="SIG98" s="141"/>
      <c r="SIH98" s="142"/>
      <c r="SII98" s="143"/>
      <c r="SIJ98" s="143"/>
      <c r="SIK98" s="142"/>
      <c r="SIL98" s="143"/>
      <c r="SIM98" s="143"/>
      <c r="SIN98" s="142"/>
      <c r="SIO98" s="143"/>
      <c r="SIP98" s="143"/>
      <c r="SIQ98" s="258"/>
      <c r="SIR98" s="257"/>
      <c r="SIS98" s="141"/>
      <c r="SIT98" s="141"/>
      <c r="SIU98" s="141"/>
      <c r="SIV98" s="141"/>
      <c r="SIW98" s="141"/>
      <c r="SIX98" s="141"/>
      <c r="SIY98" s="141"/>
      <c r="SIZ98" s="142"/>
      <c r="SJA98" s="143"/>
      <c r="SJB98" s="143"/>
      <c r="SJC98" s="142"/>
      <c r="SJD98" s="143"/>
      <c r="SJE98" s="143"/>
      <c r="SJF98" s="142"/>
      <c r="SJG98" s="143"/>
      <c r="SJH98" s="143"/>
      <c r="SJI98" s="258"/>
      <c r="SJJ98" s="257"/>
      <c r="SJK98" s="141"/>
      <c r="SJL98" s="141"/>
      <c r="SJM98" s="141"/>
      <c r="SJN98" s="141"/>
      <c r="SJO98" s="141"/>
      <c r="SJP98" s="141"/>
      <c r="SJQ98" s="141"/>
      <c r="SJR98" s="142"/>
      <c r="SJS98" s="143"/>
      <c r="SJT98" s="143"/>
      <c r="SJU98" s="142"/>
      <c r="SJV98" s="143"/>
      <c r="SJW98" s="143"/>
      <c r="SJX98" s="142"/>
      <c r="SJY98" s="143"/>
      <c r="SJZ98" s="143"/>
      <c r="SKA98" s="258"/>
      <c r="SKB98" s="257"/>
      <c r="SKC98" s="141"/>
      <c r="SKD98" s="141"/>
      <c r="SKE98" s="141"/>
      <c r="SKF98" s="141"/>
      <c r="SKG98" s="141"/>
      <c r="SKH98" s="141"/>
      <c r="SKI98" s="141"/>
      <c r="SKJ98" s="142"/>
      <c r="SKK98" s="143"/>
      <c r="SKL98" s="143"/>
      <c r="SKM98" s="142"/>
      <c r="SKN98" s="143"/>
      <c r="SKO98" s="143"/>
      <c r="SKP98" s="142"/>
      <c r="SKQ98" s="143"/>
      <c r="SKR98" s="143"/>
      <c r="SKS98" s="258"/>
      <c r="SKT98" s="257"/>
      <c r="SKU98" s="141"/>
      <c r="SKV98" s="141"/>
      <c r="SKW98" s="141"/>
      <c r="SKX98" s="141"/>
      <c r="SKY98" s="141"/>
      <c r="SKZ98" s="141"/>
      <c r="SLA98" s="141"/>
      <c r="SLB98" s="142"/>
      <c r="SLC98" s="143"/>
      <c r="SLD98" s="143"/>
      <c r="SLE98" s="142"/>
      <c r="SLF98" s="143"/>
      <c r="SLG98" s="143"/>
      <c r="SLH98" s="142"/>
      <c r="SLI98" s="143"/>
      <c r="SLJ98" s="143"/>
      <c r="SLK98" s="258"/>
      <c r="SLL98" s="257"/>
      <c r="SLM98" s="141"/>
      <c r="SLN98" s="141"/>
      <c r="SLO98" s="141"/>
      <c r="SLP98" s="141"/>
      <c r="SLQ98" s="141"/>
      <c r="SLR98" s="141"/>
      <c r="SLS98" s="141"/>
      <c r="SLT98" s="142"/>
      <c r="SLU98" s="143"/>
      <c r="SLV98" s="143"/>
      <c r="SLW98" s="142"/>
      <c r="SLX98" s="143"/>
      <c r="SLY98" s="143"/>
      <c r="SLZ98" s="142"/>
      <c r="SMA98" s="143"/>
      <c r="SMB98" s="143"/>
      <c r="SMC98" s="258"/>
      <c r="SMD98" s="257"/>
      <c r="SME98" s="141"/>
      <c r="SMF98" s="141"/>
      <c r="SMG98" s="141"/>
      <c r="SMH98" s="141"/>
      <c r="SMI98" s="141"/>
      <c r="SMJ98" s="141"/>
      <c r="SMK98" s="141"/>
      <c r="SML98" s="142"/>
      <c r="SMM98" s="143"/>
      <c r="SMN98" s="143"/>
      <c r="SMO98" s="142"/>
      <c r="SMP98" s="143"/>
      <c r="SMQ98" s="143"/>
      <c r="SMR98" s="142"/>
      <c r="SMS98" s="143"/>
      <c r="SMT98" s="143"/>
      <c r="SMU98" s="258"/>
      <c r="SMV98" s="257"/>
      <c r="SMW98" s="141"/>
      <c r="SMX98" s="141"/>
      <c r="SMY98" s="141"/>
      <c r="SMZ98" s="141"/>
      <c r="SNA98" s="141"/>
      <c r="SNB98" s="141"/>
      <c r="SNC98" s="141"/>
      <c r="SND98" s="142"/>
      <c r="SNE98" s="143"/>
      <c r="SNF98" s="143"/>
      <c r="SNG98" s="142"/>
      <c r="SNH98" s="143"/>
      <c r="SNI98" s="143"/>
      <c r="SNJ98" s="142"/>
      <c r="SNK98" s="143"/>
      <c r="SNL98" s="143"/>
      <c r="SNM98" s="258"/>
      <c r="SNN98" s="257"/>
      <c r="SNO98" s="141"/>
      <c r="SNP98" s="141"/>
      <c r="SNQ98" s="141"/>
      <c r="SNR98" s="141"/>
      <c r="SNS98" s="141"/>
      <c r="SNT98" s="141"/>
      <c r="SNU98" s="141"/>
      <c r="SNV98" s="142"/>
      <c r="SNW98" s="143"/>
      <c r="SNX98" s="143"/>
      <c r="SNY98" s="142"/>
      <c r="SNZ98" s="143"/>
      <c r="SOA98" s="143"/>
      <c r="SOB98" s="142"/>
      <c r="SOC98" s="143"/>
      <c r="SOD98" s="143"/>
      <c r="SOE98" s="258"/>
      <c r="SOF98" s="257"/>
      <c r="SOG98" s="141"/>
      <c r="SOH98" s="141"/>
      <c r="SOI98" s="141"/>
      <c r="SOJ98" s="141"/>
      <c r="SOK98" s="141"/>
      <c r="SOL98" s="141"/>
      <c r="SOM98" s="141"/>
      <c r="SON98" s="142"/>
      <c r="SOO98" s="143"/>
      <c r="SOP98" s="143"/>
      <c r="SOQ98" s="142"/>
      <c r="SOR98" s="143"/>
      <c r="SOS98" s="143"/>
      <c r="SOT98" s="142"/>
      <c r="SOU98" s="143"/>
      <c r="SOV98" s="143"/>
      <c r="SOW98" s="258"/>
      <c r="SOX98" s="257"/>
      <c r="SOY98" s="141"/>
      <c r="SOZ98" s="141"/>
      <c r="SPA98" s="141"/>
      <c r="SPB98" s="141"/>
      <c r="SPC98" s="141"/>
      <c r="SPD98" s="141"/>
      <c r="SPE98" s="141"/>
      <c r="SPF98" s="142"/>
      <c r="SPG98" s="143"/>
      <c r="SPH98" s="143"/>
      <c r="SPI98" s="142"/>
      <c r="SPJ98" s="143"/>
      <c r="SPK98" s="143"/>
      <c r="SPL98" s="142"/>
      <c r="SPM98" s="143"/>
      <c r="SPN98" s="143"/>
      <c r="SPO98" s="258"/>
      <c r="SPP98" s="257"/>
      <c r="SPQ98" s="141"/>
      <c r="SPR98" s="141"/>
      <c r="SPS98" s="141"/>
      <c r="SPT98" s="141"/>
      <c r="SPU98" s="141"/>
      <c r="SPV98" s="141"/>
      <c r="SPW98" s="141"/>
      <c r="SPX98" s="142"/>
      <c r="SPY98" s="143"/>
      <c r="SPZ98" s="143"/>
      <c r="SQA98" s="142"/>
      <c r="SQB98" s="143"/>
      <c r="SQC98" s="143"/>
      <c r="SQD98" s="142"/>
      <c r="SQE98" s="143"/>
      <c r="SQF98" s="143"/>
      <c r="SQG98" s="258"/>
      <c r="SQH98" s="257"/>
      <c r="SQI98" s="141"/>
      <c r="SQJ98" s="141"/>
      <c r="SQK98" s="141"/>
      <c r="SQL98" s="141"/>
      <c r="SQM98" s="141"/>
      <c r="SQN98" s="141"/>
      <c r="SQO98" s="141"/>
      <c r="SQP98" s="142"/>
      <c r="SQQ98" s="143"/>
      <c r="SQR98" s="143"/>
      <c r="SQS98" s="142"/>
      <c r="SQT98" s="143"/>
      <c r="SQU98" s="143"/>
      <c r="SQV98" s="142"/>
      <c r="SQW98" s="143"/>
      <c r="SQX98" s="143"/>
      <c r="SQY98" s="258"/>
      <c r="SQZ98" s="257"/>
      <c r="SRA98" s="141"/>
      <c r="SRB98" s="141"/>
      <c r="SRC98" s="141"/>
      <c r="SRD98" s="141"/>
      <c r="SRE98" s="141"/>
      <c r="SRF98" s="141"/>
      <c r="SRG98" s="141"/>
      <c r="SRH98" s="142"/>
      <c r="SRI98" s="143"/>
      <c r="SRJ98" s="143"/>
      <c r="SRK98" s="142"/>
      <c r="SRL98" s="143"/>
      <c r="SRM98" s="143"/>
      <c r="SRN98" s="142"/>
      <c r="SRO98" s="143"/>
      <c r="SRP98" s="143"/>
      <c r="SRQ98" s="258"/>
      <c r="SRR98" s="257"/>
      <c r="SRS98" s="141"/>
      <c r="SRT98" s="141"/>
      <c r="SRU98" s="141"/>
      <c r="SRV98" s="141"/>
      <c r="SRW98" s="141"/>
      <c r="SRX98" s="141"/>
      <c r="SRY98" s="141"/>
      <c r="SRZ98" s="142"/>
      <c r="SSA98" s="143"/>
      <c r="SSB98" s="143"/>
      <c r="SSC98" s="142"/>
      <c r="SSD98" s="143"/>
      <c r="SSE98" s="143"/>
      <c r="SSF98" s="142"/>
      <c r="SSG98" s="143"/>
      <c r="SSH98" s="143"/>
      <c r="SSI98" s="258"/>
      <c r="SSJ98" s="257"/>
      <c r="SSK98" s="141"/>
      <c r="SSL98" s="141"/>
      <c r="SSM98" s="141"/>
      <c r="SSN98" s="141"/>
      <c r="SSO98" s="141"/>
      <c r="SSP98" s="141"/>
      <c r="SSQ98" s="141"/>
      <c r="SSR98" s="142"/>
      <c r="SSS98" s="143"/>
      <c r="SST98" s="143"/>
      <c r="SSU98" s="142"/>
      <c r="SSV98" s="143"/>
      <c r="SSW98" s="143"/>
      <c r="SSX98" s="142"/>
      <c r="SSY98" s="143"/>
      <c r="SSZ98" s="143"/>
      <c r="STA98" s="258"/>
      <c r="STB98" s="257"/>
      <c r="STC98" s="141"/>
      <c r="STD98" s="141"/>
      <c r="STE98" s="141"/>
      <c r="STF98" s="141"/>
      <c r="STG98" s="141"/>
      <c r="STH98" s="141"/>
      <c r="STI98" s="141"/>
      <c r="STJ98" s="142"/>
      <c r="STK98" s="143"/>
      <c r="STL98" s="143"/>
      <c r="STM98" s="142"/>
      <c r="STN98" s="143"/>
      <c r="STO98" s="143"/>
      <c r="STP98" s="142"/>
      <c r="STQ98" s="143"/>
      <c r="STR98" s="143"/>
      <c r="STS98" s="258"/>
      <c r="STT98" s="257"/>
      <c r="STU98" s="141"/>
      <c r="STV98" s="141"/>
      <c r="STW98" s="141"/>
      <c r="STX98" s="141"/>
      <c r="STY98" s="141"/>
      <c r="STZ98" s="141"/>
      <c r="SUA98" s="141"/>
      <c r="SUB98" s="142"/>
      <c r="SUC98" s="143"/>
      <c r="SUD98" s="143"/>
      <c r="SUE98" s="142"/>
      <c r="SUF98" s="143"/>
      <c r="SUG98" s="143"/>
      <c r="SUH98" s="142"/>
      <c r="SUI98" s="143"/>
      <c r="SUJ98" s="143"/>
      <c r="SUK98" s="258"/>
      <c r="SUL98" s="257"/>
      <c r="SUM98" s="141"/>
      <c r="SUN98" s="141"/>
      <c r="SUO98" s="141"/>
      <c r="SUP98" s="141"/>
      <c r="SUQ98" s="141"/>
      <c r="SUR98" s="141"/>
      <c r="SUS98" s="141"/>
      <c r="SUT98" s="142"/>
      <c r="SUU98" s="143"/>
      <c r="SUV98" s="143"/>
      <c r="SUW98" s="142"/>
      <c r="SUX98" s="143"/>
      <c r="SUY98" s="143"/>
      <c r="SUZ98" s="142"/>
      <c r="SVA98" s="143"/>
      <c r="SVB98" s="143"/>
      <c r="SVC98" s="258"/>
      <c r="SVD98" s="257"/>
      <c r="SVE98" s="141"/>
      <c r="SVF98" s="141"/>
      <c r="SVG98" s="141"/>
      <c r="SVH98" s="141"/>
      <c r="SVI98" s="141"/>
      <c r="SVJ98" s="141"/>
      <c r="SVK98" s="141"/>
      <c r="SVL98" s="142"/>
      <c r="SVM98" s="143"/>
      <c r="SVN98" s="143"/>
      <c r="SVO98" s="142"/>
      <c r="SVP98" s="143"/>
      <c r="SVQ98" s="143"/>
      <c r="SVR98" s="142"/>
      <c r="SVS98" s="143"/>
      <c r="SVT98" s="143"/>
      <c r="SVU98" s="258"/>
      <c r="SVV98" s="257"/>
      <c r="SVW98" s="141"/>
      <c r="SVX98" s="141"/>
      <c r="SVY98" s="141"/>
      <c r="SVZ98" s="141"/>
      <c r="SWA98" s="141"/>
      <c r="SWB98" s="141"/>
      <c r="SWC98" s="141"/>
      <c r="SWD98" s="142"/>
      <c r="SWE98" s="143"/>
      <c r="SWF98" s="143"/>
      <c r="SWG98" s="142"/>
      <c r="SWH98" s="143"/>
      <c r="SWI98" s="143"/>
      <c r="SWJ98" s="142"/>
      <c r="SWK98" s="143"/>
      <c r="SWL98" s="143"/>
      <c r="SWM98" s="258"/>
      <c r="SWN98" s="257"/>
      <c r="SWO98" s="141"/>
      <c r="SWP98" s="141"/>
      <c r="SWQ98" s="141"/>
      <c r="SWR98" s="141"/>
      <c r="SWS98" s="141"/>
      <c r="SWT98" s="141"/>
      <c r="SWU98" s="141"/>
      <c r="SWV98" s="142"/>
      <c r="SWW98" s="143"/>
      <c r="SWX98" s="143"/>
      <c r="SWY98" s="142"/>
      <c r="SWZ98" s="143"/>
      <c r="SXA98" s="143"/>
      <c r="SXB98" s="142"/>
      <c r="SXC98" s="143"/>
      <c r="SXD98" s="143"/>
      <c r="SXE98" s="258"/>
      <c r="SXF98" s="257"/>
      <c r="SXG98" s="141"/>
      <c r="SXH98" s="141"/>
      <c r="SXI98" s="141"/>
      <c r="SXJ98" s="141"/>
      <c r="SXK98" s="141"/>
      <c r="SXL98" s="141"/>
      <c r="SXM98" s="141"/>
      <c r="SXN98" s="142"/>
      <c r="SXO98" s="143"/>
      <c r="SXP98" s="143"/>
      <c r="SXQ98" s="142"/>
      <c r="SXR98" s="143"/>
      <c r="SXS98" s="143"/>
      <c r="SXT98" s="142"/>
      <c r="SXU98" s="143"/>
      <c r="SXV98" s="143"/>
      <c r="SXW98" s="258"/>
      <c r="SXX98" s="257"/>
      <c r="SXY98" s="141"/>
      <c r="SXZ98" s="141"/>
      <c r="SYA98" s="141"/>
      <c r="SYB98" s="141"/>
      <c r="SYC98" s="141"/>
      <c r="SYD98" s="141"/>
      <c r="SYE98" s="141"/>
      <c r="SYF98" s="142"/>
      <c r="SYG98" s="143"/>
      <c r="SYH98" s="143"/>
      <c r="SYI98" s="142"/>
      <c r="SYJ98" s="143"/>
      <c r="SYK98" s="143"/>
      <c r="SYL98" s="142"/>
      <c r="SYM98" s="143"/>
      <c r="SYN98" s="143"/>
      <c r="SYO98" s="258"/>
      <c r="SYP98" s="257"/>
      <c r="SYQ98" s="141"/>
      <c r="SYR98" s="141"/>
      <c r="SYS98" s="141"/>
      <c r="SYT98" s="141"/>
      <c r="SYU98" s="141"/>
      <c r="SYV98" s="141"/>
      <c r="SYW98" s="141"/>
      <c r="SYX98" s="142"/>
      <c r="SYY98" s="143"/>
      <c r="SYZ98" s="143"/>
      <c r="SZA98" s="142"/>
      <c r="SZB98" s="143"/>
      <c r="SZC98" s="143"/>
      <c r="SZD98" s="142"/>
      <c r="SZE98" s="143"/>
      <c r="SZF98" s="143"/>
      <c r="SZG98" s="258"/>
      <c r="SZH98" s="257"/>
      <c r="SZI98" s="141"/>
      <c r="SZJ98" s="141"/>
      <c r="SZK98" s="141"/>
      <c r="SZL98" s="141"/>
      <c r="SZM98" s="141"/>
      <c r="SZN98" s="141"/>
      <c r="SZO98" s="141"/>
      <c r="SZP98" s="142"/>
      <c r="SZQ98" s="143"/>
      <c r="SZR98" s="143"/>
      <c r="SZS98" s="142"/>
      <c r="SZT98" s="143"/>
      <c r="SZU98" s="143"/>
      <c r="SZV98" s="142"/>
      <c r="SZW98" s="143"/>
      <c r="SZX98" s="143"/>
      <c r="SZY98" s="258"/>
      <c r="SZZ98" s="257"/>
      <c r="TAA98" s="141"/>
      <c r="TAB98" s="141"/>
      <c r="TAC98" s="141"/>
      <c r="TAD98" s="141"/>
      <c r="TAE98" s="141"/>
      <c r="TAF98" s="141"/>
      <c r="TAG98" s="141"/>
      <c r="TAH98" s="142"/>
      <c r="TAI98" s="143"/>
      <c r="TAJ98" s="143"/>
      <c r="TAK98" s="142"/>
      <c r="TAL98" s="143"/>
      <c r="TAM98" s="143"/>
      <c r="TAN98" s="142"/>
      <c r="TAO98" s="143"/>
      <c r="TAP98" s="143"/>
      <c r="TAQ98" s="258"/>
      <c r="TAR98" s="257"/>
      <c r="TAS98" s="141"/>
      <c r="TAT98" s="141"/>
      <c r="TAU98" s="141"/>
      <c r="TAV98" s="141"/>
      <c r="TAW98" s="141"/>
      <c r="TAX98" s="141"/>
      <c r="TAY98" s="141"/>
      <c r="TAZ98" s="142"/>
      <c r="TBA98" s="143"/>
      <c r="TBB98" s="143"/>
      <c r="TBC98" s="142"/>
      <c r="TBD98" s="143"/>
      <c r="TBE98" s="143"/>
      <c r="TBF98" s="142"/>
      <c r="TBG98" s="143"/>
      <c r="TBH98" s="143"/>
      <c r="TBI98" s="258"/>
      <c r="TBJ98" s="257"/>
      <c r="TBK98" s="141"/>
      <c r="TBL98" s="141"/>
      <c r="TBM98" s="141"/>
      <c r="TBN98" s="141"/>
      <c r="TBO98" s="141"/>
      <c r="TBP98" s="141"/>
      <c r="TBQ98" s="141"/>
      <c r="TBR98" s="142"/>
      <c r="TBS98" s="143"/>
      <c r="TBT98" s="143"/>
      <c r="TBU98" s="142"/>
      <c r="TBV98" s="143"/>
      <c r="TBW98" s="143"/>
      <c r="TBX98" s="142"/>
      <c r="TBY98" s="143"/>
      <c r="TBZ98" s="143"/>
      <c r="TCA98" s="258"/>
      <c r="TCB98" s="257"/>
      <c r="TCC98" s="141"/>
      <c r="TCD98" s="141"/>
      <c r="TCE98" s="141"/>
      <c r="TCF98" s="141"/>
      <c r="TCG98" s="141"/>
      <c r="TCH98" s="141"/>
      <c r="TCI98" s="141"/>
      <c r="TCJ98" s="142"/>
      <c r="TCK98" s="143"/>
      <c r="TCL98" s="143"/>
      <c r="TCM98" s="142"/>
      <c r="TCN98" s="143"/>
      <c r="TCO98" s="143"/>
      <c r="TCP98" s="142"/>
      <c r="TCQ98" s="143"/>
      <c r="TCR98" s="143"/>
      <c r="TCS98" s="258"/>
      <c r="TCT98" s="257"/>
      <c r="TCU98" s="141"/>
      <c r="TCV98" s="141"/>
      <c r="TCW98" s="141"/>
      <c r="TCX98" s="141"/>
      <c r="TCY98" s="141"/>
      <c r="TCZ98" s="141"/>
      <c r="TDA98" s="141"/>
      <c r="TDB98" s="142"/>
      <c r="TDC98" s="143"/>
      <c r="TDD98" s="143"/>
      <c r="TDE98" s="142"/>
      <c r="TDF98" s="143"/>
      <c r="TDG98" s="143"/>
      <c r="TDH98" s="142"/>
      <c r="TDI98" s="143"/>
      <c r="TDJ98" s="143"/>
      <c r="TDK98" s="258"/>
      <c r="TDL98" s="257"/>
      <c r="TDM98" s="141"/>
      <c r="TDN98" s="141"/>
      <c r="TDO98" s="141"/>
      <c r="TDP98" s="141"/>
      <c r="TDQ98" s="141"/>
      <c r="TDR98" s="141"/>
      <c r="TDS98" s="141"/>
      <c r="TDT98" s="142"/>
      <c r="TDU98" s="143"/>
      <c r="TDV98" s="143"/>
      <c r="TDW98" s="142"/>
      <c r="TDX98" s="143"/>
      <c r="TDY98" s="143"/>
      <c r="TDZ98" s="142"/>
      <c r="TEA98" s="143"/>
      <c r="TEB98" s="143"/>
      <c r="TEC98" s="258"/>
      <c r="TED98" s="257"/>
      <c r="TEE98" s="141"/>
      <c r="TEF98" s="141"/>
      <c r="TEG98" s="141"/>
      <c r="TEH98" s="141"/>
      <c r="TEI98" s="141"/>
      <c r="TEJ98" s="141"/>
      <c r="TEK98" s="141"/>
      <c r="TEL98" s="142"/>
      <c r="TEM98" s="143"/>
      <c r="TEN98" s="143"/>
      <c r="TEO98" s="142"/>
      <c r="TEP98" s="143"/>
      <c r="TEQ98" s="143"/>
      <c r="TER98" s="142"/>
      <c r="TES98" s="143"/>
      <c r="TET98" s="143"/>
      <c r="TEU98" s="258"/>
      <c r="TEV98" s="257"/>
      <c r="TEW98" s="141"/>
      <c r="TEX98" s="141"/>
      <c r="TEY98" s="141"/>
      <c r="TEZ98" s="141"/>
      <c r="TFA98" s="141"/>
      <c r="TFB98" s="141"/>
      <c r="TFC98" s="141"/>
      <c r="TFD98" s="142"/>
      <c r="TFE98" s="143"/>
      <c r="TFF98" s="143"/>
      <c r="TFG98" s="142"/>
      <c r="TFH98" s="143"/>
      <c r="TFI98" s="143"/>
      <c r="TFJ98" s="142"/>
      <c r="TFK98" s="143"/>
      <c r="TFL98" s="143"/>
      <c r="TFM98" s="258"/>
      <c r="TFN98" s="257"/>
      <c r="TFO98" s="141"/>
      <c r="TFP98" s="141"/>
      <c r="TFQ98" s="141"/>
      <c r="TFR98" s="141"/>
      <c r="TFS98" s="141"/>
      <c r="TFT98" s="141"/>
      <c r="TFU98" s="141"/>
      <c r="TFV98" s="142"/>
      <c r="TFW98" s="143"/>
      <c r="TFX98" s="143"/>
      <c r="TFY98" s="142"/>
      <c r="TFZ98" s="143"/>
      <c r="TGA98" s="143"/>
      <c r="TGB98" s="142"/>
      <c r="TGC98" s="143"/>
      <c r="TGD98" s="143"/>
      <c r="TGE98" s="258"/>
      <c r="TGF98" s="257"/>
      <c r="TGG98" s="141"/>
      <c r="TGH98" s="141"/>
      <c r="TGI98" s="141"/>
      <c r="TGJ98" s="141"/>
      <c r="TGK98" s="141"/>
      <c r="TGL98" s="141"/>
      <c r="TGM98" s="141"/>
      <c r="TGN98" s="142"/>
      <c r="TGO98" s="143"/>
      <c r="TGP98" s="143"/>
      <c r="TGQ98" s="142"/>
      <c r="TGR98" s="143"/>
      <c r="TGS98" s="143"/>
      <c r="TGT98" s="142"/>
      <c r="TGU98" s="143"/>
      <c r="TGV98" s="143"/>
      <c r="TGW98" s="258"/>
      <c r="TGX98" s="257"/>
      <c r="TGY98" s="141"/>
      <c r="TGZ98" s="141"/>
      <c r="THA98" s="141"/>
      <c r="THB98" s="141"/>
      <c r="THC98" s="141"/>
      <c r="THD98" s="141"/>
      <c r="THE98" s="141"/>
      <c r="THF98" s="142"/>
      <c r="THG98" s="143"/>
      <c r="THH98" s="143"/>
      <c r="THI98" s="142"/>
      <c r="THJ98" s="143"/>
      <c r="THK98" s="143"/>
      <c r="THL98" s="142"/>
      <c r="THM98" s="143"/>
      <c r="THN98" s="143"/>
      <c r="THO98" s="258"/>
      <c r="THP98" s="257"/>
      <c r="THQ98" s="141"/>
      <c r="THR98" s="141"/>
      <c r="THS98" s="141"/>
      <c r="THT98" s="141"/>
      <c r="THU98" s="141"/>
      <c r="THV98" s="141"/>
      <c r="THW98" s="141"/>
      <c r="THX98" s="142"/>
      <c r="THY98" s="143"/>
      <c r="THZ98" s="143"/>
      <c r="TIA98" s="142"/>
      <c r="TIB98" s="143"/>
      <c r="TIC98" s="143"/>
      <c r="TID98" s="142"/>
      <c r="TIE98" s="143"/>
      <c r="TIF98" s="143"/>
      <c r="TIG98" s="258"/>
      <c r="TIH98" s="257"/>
      <c r="TII98" s="141"/>
      <c r="TIJ98" s="141"/>
      <c r="TIK98" s="141"/>
      <c r="TIL98" s="141"/>
      <c r="TIM98" s="141"/>
      <c r="TIN98" s="141"/>
      <c r="TIO98" s="141"/>
      <c r="TIP98" s="142"/>
      <c r="TIQ98" s="143"/>
      <c r="TIR98" s="143"/>
      <c r="TIS98" s="142"/>
      <c r="TIT98" s="143"/>
      <c r="TIU98" s="143"/>
      <c r="TIV98" s="142"/>
      <c r="TIW98" s="143"/>
      <c r="TIX98" s="143"/>
      <c r="TIY98" s="258"/>
      <c r="TIZ98" s="257"/>
      <c r="TJA98" s="141"/>
      <c r="TJB98" s="141"/>
      <c r="TJC98" s="141"/>
      <c r="TJD98" s="141"/>
      <c r="TJE98" s="141"/>
      <c r="TJF98" s="141"/>
      <c r="TJG98" s="141"/>
      <c r="TJH98" s="142"/>
      <c r="TJI98" s="143"/>
      <c r="TJJ98" s="143"/>
      <c r="TJK98" s="142"/>
      <c r="TJL98" s="143"/>
      <c r="TJM98" s="143"/>
      <c r="TJN98" s="142"/>
      <c r="TJO98" s="143"/>
      <c r="TJP98" s="143"/>
      <c r="TJQ98" s="258"/>
      <c r="TJR98" s="257"/>
      <c r="TJS98" s="141"/>
      <c r="TJT98" s="141"/>
      <c r="TJU98" s="141"/>
      <c r="TJV98" s="141"/>
      <c r="TJW98" s="141"/>
      <c r="TJX98" s="141"/>
      <c r="TJY98" s="141"/>
      <c r="TJZ98" s="142"/>
      <c r="TKA98" s="143"/>
      <c r="TKB98" s="143"/>
      <c r="TKC98" s="142"/>
      <c r="TKD98" s="143"/>
      <c r="TKE98" s="143"/>
      <c r="TKF98" s="142"/>
      <c r="TKG98" s="143"/>
      <c r="TKH98" s="143"/>
      <c r="TKI98" s="258"/>
      <c r="TKJ98" s="257"/>
      <c r="TKK98" s="141"/>
      <c r="TKL98" s="141"/>
      <c r="TKM98" s="141"/>
      <c r="TKN98" s="141"/>
      <c r="TKO98" s="141"/>
      <c r="TKP98" s="141"/>
      <c r="TKQ98" s="141"/>
      <c r="TKR98" s="142"/>
      <c r="TKS98" s="143"/>
      <c r="TKT98" s="143"/>
      <c r="TKU98" s="142"/>
      <c r="TKV98" s="143"/>
      <c r="TKW98" s="143"/>
      <c r="TKX98" s="142"/>
      <c r="TKY98" s="143"/>
      <c r="TKZ98" s="143"/>
      <c r="TLA98" s="258"/>
      <c r="TLB98" s="257"/>
      <c r="TLC98" s="141"/>
      <c r="TLD98" s="141"/>
      <c r="TLE98" s="141"/>
      <c r="TLF98" s="141"/>
      <c r="TLG98" s="141"/>
      <c r="TLH98" s="141"/>
      <c r="TLI98" s="141"/>
      <c r="TLJ98" s="142"/>
      <c r="TLK98" s="143"/>
      <c r="TLL98" s="143"/>
      <c r="TLM98" s="142"/>
      <c r="TLN98" s="143"/>
      <c r="TLO98" s="143"/>
      <c r="TLP98" s="142"/>
      <c r="TLQ98" s="143"/>
      <c r="TLR98" s="143"/>
      <c r="TLS98" s="258"/>
      <c r="TLT98" s="257"/>
      <c r="TLU98" s="141"/>
      <c r="TLV98" s="141"/>
      <c r="TLW98" s="141"/>
      <c r="TLX98" s="141"/>
      <c r="TLY98" s="141"/>
      <c r="TLZ98" s="141"/>
      <c r="TMA98" s="141"/>
      <c r="TMB98" s="142"/>
      <c r="TMC98" s="143"/>
      <c r="TMD98" s="143"/>
      <c r="TME98" s="142"/>
      <c r="TMF98" s="143"/>
      <c r="TMG98" s="143"/>
      <c r="TMH98" s="142"/>
      <c r="TMI98" s="143"/>
      <c r="TMJ98" s="143"/>
      <c r="TMK98" s="258"/>
      <c r="TML98" s="257"/>
      <c r="TMM98" s="141"/>
      <c r="TMN98" s="141"/>
      <c r="TMO98" s="141"/>
      <c r="TMP98" s="141"/>
      <c r="TMQ98" s="141"/>
      <c r="TMR98" s="141"/>
      <c r="TMS98" s="141"/>
      <c r="TMT98" s="142"/>
      <c r="TMU98" s="143"/>
      <c r="TMV98" s="143"/>
      <c r="TMW98" s="142"/>
      <c r="TMX98" s="143"/>
      <c r="TMY98" s="143"/>
      <c r="TMZ98" s="142"/>
      <c r="TNA98" s="143"/>
      <c r="TNB98" s="143"/>
      <c r="TNC98" s="258"/>
      <c r="TND98" s="257"/>
      <c r="TNE98" s="141"/>
      <c r="TNF98" s="141"/>
      <c r="TNG98" s="141"/>
      <c r="TNH98" s="141"/>
      <c r="TNI98" s="141"/>
      <c r="TNJ98" s="141"/>
      <c r="TNK98" s="141"/>
      <c r="TNL98" s="142"/>
      <c r="TNM98" s="143"/>
      <c r="TNN98" s="143"/>
      <c r="TNO98" s="142"/>
      <c r="TNP98" s="143"/>
      <c r="TNQ98" s="143"/>
      <c r="TNR98" s="142"/>
      <c r="TNS98" s="143"/>
      <c r="TNT98" s="143"/>
      <c r="TNU98" s="258"/>
      <c r="TNV98" s="257"/>
      <c r="TNW98" s="141"/>
      <c r="TNX98" s="141"/>
      <c r="TNY98" s="141"/>
      <c r="TNZ98" s="141"/>
      <c r="TOA98" s="141"/>
      <c r="TOB98" s="141"/>
      <c r="TOC98" s="141"/>
      <c r="TOD98" s="142"/>
      <c r="TOE98" s="143"/>
      <c r="TOF98" s="143"/>
      <c r="TOG98" s="142"/>
      <c r="TOH98" s="143"/>
      <c r="TOI98" s="143"/>
      <c r="TOJ98" s="142"/>
      <c r="TOK98" s="143"/>
      <c r="TOL98" s="143"/>
      <c r="TOM98" s="258"/>
      <c r="TON98" s="257"/>
      <c r="TOO98" s="141"/>
      <c r="TOP98" s="141"/>
      <c r="TOQ98" s="141"/>
      <c r="TOR98" s="141"/>
      <c r="TOS98" s="141"/>
      <c r="TOT98" s="141"/>
      <c r="TOU98" s="141"/>
      <c r="TOV98" s="142"/>
      <c r="TOW98" s="143"/>
      <c r="TOX98" s="143"/>
      <c r="TOY98" s="142"/>
      <c r="TOZ98" s="143"/>
      <c r="TPA98" s="143"/>
      <c r="TPB98" s="142"/>
      <c r="TPC98" s="143"/>
      <c r="TPD98" s="143"/>
      <c r="TPE98" s="258"/>
      <c r="TPF98" s="257"/>
      <c r="TPG98" s="141"/>
      <c r="TPH98" s="141"/>
      <c r="TPI98" s="141"/>
      <c r="TPJ98" s="141"/>
      <c r="TPK98" s="141"/>
      <c r="TPL98" s="141"/>
      <c r="TPM98" s="141"/>
      <c r="TPN98" s="142"/>
      <c r="TPO98" s="143"/>
      <c r="TPP98" s="143"/>
      <c r="TPQ98" s="142"/>
      <c r="TPR98" s="143"/>
      <c r="TPS98" s="143"/>
      <c r="TPT98" s="142"/>
      <c r="TPU98" s="143"/>
      <c r="TPV98" s="143"/>
      <c r="TPW98" s="258"/>
      <c r="TPX98" s="257"/>
      <c r="TPY98" s="141"/>
      <c r="TPZ98" s="141"/>
      <c r="TQA98" s="141"/>
      <c r="TQB98" s="141"/>
      <c r="TQC98" s="141"/>
      <c r="TQD98" s="141"/>
      <c r="TQE98" s="141"/>
      <c r="TQF98" s="142"/>
      <c r="TQG98" s="143"/>
      <c r="TQH98" s="143"/>
      <c r="TQI98" s="142"/>
      <c r="TQJ98" s="143"/>
      <c r="TQK98" s="143"/>
      <c r="TQL98" s="142"/>
      <c r="TQM98" s="143"/>
      <c r="TQN98" s="143"/>
      <c r="TQO98" s="258"/>
      <c r="TQP98" s="257"/>
      <c r="TQQ98" s="141"/>
      <c r="TQR98" s="141"/>
      <c r="TQS98" s="141"/>
      <c r="TQT98" s="141"/>
      <c r="TQU98" s="141"/>
      <c r="TQV98" s="141"/>
      <c r="TQW98" s="141"/>
      <c r="TQX98" s="142"/>
      <c r="TQY98" s="143"/>
      <c r="TQZ98" s="143"/>
      <c r="TRA98" s="142"/>
      <c r="TRB98" s="143"/>
      <c r="TRC98" s="143"/>
      <c r="TRD98" s="142"/>
      <c r="TRE98" s="143"/>
      <c r="TRF98" s="143"/>
      <c r="TRG98" s="258"/>
      <c r="TRH98" s="257"/>
      <c r="TRI98" s="141"/>
      <c r="TRJ98" s="141"/>
      <c r="TRK98" s="141"/>
      <c r="TRL98" s="141"/>
      <c r="TRM98" s="141"/>
      <c r="TRN98" s="141"/>
      <c r="TRO98" s="141"/>
      <c r="TRP98" s="142"/>
      <c r="TRQ98" s="143"/>
      <c r="TRR98" s="143"/>
      <c r="TRS98" s="142"/>
      <c r="TRT98" s="143"/>
      <c r="TRU98" s="143"/>
      <c r="TRV98" s="142"/>
      <c r="TRW98" s="143"/>
      <c r="TRX98" s="143"/>
      <c r="TRY98" s="258"/>
      <c r="TRZ98" s="257"/>
      <c r="TSA98" s="141"/>
      <c r="TSB98" s="141"/>
      <c r="TSC98" s="141"/>
      <c r="TSD98" s="141"/>
      <c r="TSE98" s="141"/>
      <c r="TSF98" s="141"/>
      <c r="TSG98" s="141"/>
      <c r="TSH98" s="142"/>
      <c r="TSI98" s="143"/>
      <c r="TSJ98" s="143"/>
      <c r="TSK98" s="142"/>
      <c r="TSL98" s="143"/>
      <c r="TSM98" s="143"/>
      <c r="TSN98" s="142"/>
      <c r="TSO98" s="143"/>
      <c r="TSP98" s="143"/>
      <c r="TSQ98" s="258"/>
      <c r="TSR98" s="257"/>
      <c r="TSS98" s="141"/>
      <c r="TST98" s="141"/>
      <c r="TSU98" s="141"/>
      <c r="TSV98" s="141"/>
      <c r="TSW98" s="141"/>
      <c r="TSX98" s="141"/>
      <c r="TSY98" s="141"/>
      <c r="TSZ98" s="142"/>
      <c r="TTA98" s="143"/>
      <c r="TTB98" s="143"/>
      <c r="TTC98" s="142"/>
      <c r="TTD98" s="143"/>
      <c r="TTE98" s="143"/>
      <c r="TTF98" s="142"/>
      <c r="TTG98" s="143"/>
      <c r="TTH98" s="143"/>
      <c r="TTI98" s="258"/>
      <c r="TTJ98" s="257"/>
      <c r="TTK98" s="141"/>
      <c r="TTL98" s="141"/>
      <c r="TTM98" s="141"/>
      <c r="TTN98" s="141"/>
      <c r="TTO98" s="141"/>
      <c r="TTP98" s="141"/>
      <c r="TTQ98" s="141"/>
      <c r="TTR98" s="142"/>
      <c r="TTS98" s="143"/>
      <c r="TTT98" s="143"/>
      <c r="TTU98" s="142"/>
      <c r="TTV98" s="143"/>
      <c r="TTW98" s="143"/>
      <c r="TTX98" s="142"/>
      <c r="TTY98" s="143"/>
      <c r="TTZ98" s="143"/>
      <c r="TUA98" s="258"/>
      <c r="TUB98" s="257"/>
      <c r="TUC98" s="141"/>
      <c r="TUD98" s="141"/>
      <c r="TUE98" s="141"/>
      <c r="TUF98" s="141"/>
      <c r="TUG98" s="141"/>
      <c r="TUH98" s="141"/>
      <c r="TUI98" s="141"/>
      <c r="TUJ98" s="142"/>
      <c r="TUK98" s="143"/>
      <c r="TUL98" s="143"/>
      <c r="TUM98" s="142"/>
      <c r="TUN98" s="143"/>
      <c r="TUO98" s="143"/>
      <c r="TUP98" s="142"/>
      <c r="TUQ98" s="143"/>
      <c r="TUR98" s="143"/>
      <c r="TUS98" s="258"/>
      <c r="TUT98" s="257"/>
      <c r="TUU98" s="141"/>
      <c r="TUV98" s="141"/>
      <c r="TUW98" s="141"/>
      <c r="TUX98" s="141"/>
      <c r="TUY98" s="141"/>
      <c r="TUZ98" s="141"/>
      <c r="TVA98" s="141"/>
      <c r="TVB98" s="142"/>
      <c r="TVC98" s="143"/>
      <c r="TVD98" s="143"/>
      <c r="TVE98" s="142"/>
      <c r="TVF98" s="143"/>
      <c r="TVG98" s="143"/>
      <c r="TVH98" s="142"/>
      <c r="TVI98" s="143"/>
      <c r="TVJ98" s="143"/>
      <c r="TVK98" s="258"/>
      <c r="TVL98" s="257"/>
      <c r="TVM98" s="141"/>
      <c r="TVN98" s="141"/>
      <c r="TVO98" s="141"/>
      <c r="TVP98" s="141"/>
      <c r="TVQ98" s="141"/>
      <c r="TVR98" s="141"/>
      <c r="TVS98" s="141"/>
      <c r="TVT98" s="142"/>
      <c r="TVU98" s="143"/>
      <c r="TVV98" s="143"/>
      <c r="TVW98" s="142"/>
      <c r="TVX98" s="143"/>
      <c r="TVY98" s="143"/>
      <c r="TVZ98" s="142"/>
      <c r="TWA98" s="143"/>
      <c r="TWB98" s="143"/>
      <c r="TWC98" s="258"/>
      <c r="TWD98" s="257"/>
      <c r="TWE98" s="141"/>
      <c r="TWF98" s="141"/>
      <c r="TWG98" s="141"/>
      <c r="TWH98" s="141"/>
      <c r="TWI98" s="141"/>
      <c r="TWJ98" s="141"/>
      <c r="TWK98" s="141"/>
      <c r="TWL98" s="142"/>
      <c r="TWM98" s="143"/>
      <c r="TWN98" s="143"/>
      <c r="TWO98" s="142"/>
      <c r="TWP98" s="143"/>
      <c r="TWQ98" s="143"/>
      <c r="TWR98" s="142"/>
      <c r="TWS98" s="143"/>
      <c r="TWT98" s="143"/>
      <c r="TWU98" s="258"/>
      <c r="TWV98" s="257"/>
      <c r="TWW98" s="141"/>
      <c r="TWX98" s="141"/>
      <c r="TWY98" s="141"/>
      <c r="TWZ98" s="141"/>
      <c r="TXA98" s="141"/>
      <c r="TXB98" s="141"/>
      <c r="TXC98" s="141"/>
      <c r="TXD98" s="142"/>
      <c r="TXE98" s="143"/>
      <c r="TXF98" s="143"/>
      <c r="TXG98" s="142"/>
      <c r="TXH98" s="143"/>
      <c r="TXI98" s="143"/>
      <c r="TXJ98" s="142"/>
      <c r="TXK98" s="143"/>
      <c r="TXL98" s="143"/>
      <c r="TXM98" s="258"/>
      <c r="TXN98" s="257"/>
      <c r="TXO98" s="141"/>
      <c r="TXP98" s="141"/>
      <c r="TXQ98" s="141"/>
      <c r="TXR98" s="141"/>
      <c r="TXS98" s="141"/>
      <c r="TXT98" s="141"/>
      <c r="TXU98" s="141"/>
      <c r="TXV98" s="142"/>
      <c r="TXW98" s="143"/>
      <c r="TXX98" s="143"/>
      <c r="TXY98" s="142"/>
      <c r="TXZ98" s="143"/>
      <c r="TYA98" s="143"/>
      <c r="TYB98" s="142"/>
      <c r="TYC98" s="143"/>
      <c r="TYD98" s="143"/>
      <c r="TYE98" s="258"/>
      <c r="TYF98" s="257"/>
      <c r="TYG98" s="141"/>
      <c r="TYH98" s="141"/>
      <c r="TYI98" s="141"/>
      <c r="TYJ98" s="141"/>
      <c r="TYK98" s="141"/>
      <c r="TYL98" s="141"/>
      <c r="TYM98" s="141"/>
      <c r="TYN98" s="142"/>
      <c r="TYO98" s="143"/>
      <c r="TYP98" s="143"/>
      <c r="TYQ98" s="142"/>
      <c r="TYR98" s="143"/>
      <c r="TYS98" s="143"/>
      <c r="TYT98" s="142"/>
      <c r="TYU98" s="143"/>
      <c r="TYV98" s="143"/>
      <c r="TYW98" s="258"/>
      <c r="TYX98" s="257"/>
      <c r="TYY98" s="141"/>
      <c r="TYZ98" s="141"/>
      <c r="TZA98" s="141"/>
      <c r="TZB98" s="141"/>
      <c r="TZC98" s="141"/>
      <c r="TZD98" s="141"/>
      <c r="TZE98" s="141"/>
      <c r="TZF98" s="142"/>
      <c r="TZG98" s="143"/>
      <c r="TZH98" s="143"/>
      <c r="TZI98" s="142"/>
      <c r="TZJ98" s="143"/>
      <c r="TZK98" s="143"/>
      <c r="TZL98" s="142"/>
      <c r="TZM98" s="143"/>
      <c r="TZN98" s="143"/>
      <c r="TZO98" s="258"/>
      <c r="TZP98" s="257"/>
      <c r="TZQ98" s="141"/>
      <c r="TZR98" s="141"/>
      <c r="TZS98" s="141"/>
      <c r="TZT98" s="141"/>
      <c r="TZU98" s="141"/>
      <c r="TZV98" s="141"/>
      <c r="TZW98" s="141"/>
      <c r="TZX98" s="142"/>
      <c r="TZY98" s="143"/>
      <c r="TZZ98" s="143"/>
      <c r="UAA98" s="142"/>
      <c r="UAB98" s="143"/>
      <c r="UAC98" s="143"/>
      <c r="UAD98" s="142"/>
      <c r="UAE98" s="143"/>
      <c r="UAF98" s="143"/>
      <c r="UAG98" s="258"/>
      <c r="UAH98" s="257"/>
      <c r="UAI98" s="141"/>
      <c r="UAJ98" s="141"/>
      <c r="UAK98" s="141"/>
      <c r="UAL98" s="141"/>
      <c r="UAM98" s="141"/>
      <c r="UAN98" s="141"/>
      <c r="UAO98" s="141"/>
      <c r="UAP98" s="142"/>
      <c r="UAQ98" s="143"/>
      <c r="UAR98" s="143"/>
      <c r="UAS98" s="142"/>
      <c r="UAT98" s="143"/>
      <c r="UAU98" s="143"/>
      <c r="UAV98" s="142"/>
      <c r="UAW98" s="143"/>
      <c r="UAX98" s="143"/>
      <c r="UAY98" s="258"/>
      <c r="UAZ98" s="257"/>
      <c r="UBA98" s="141"/>
      <c r="UBB98" s="141"/>
      <c r="UBC98" s="141"/>
      <c r="UBD98" s="141"/>
      <c r="UBE98" s="141"/>
      <c r="UBF98" s="141"/>
      <c r="UBG98" s="141"/>
      <c r="UBH98" s="142"/>
      <c r="UBI98" s="143"/>
      <c r="UBJ98" s="143"/>
      <c r="UBK98" s="142"/>
      <c r="UBL98" s="143"/>
      <c r="UBM98" s="143"/>
      <c r="UBN98" s="142"/>
      <c r="UBO98" s="143"/>
      <c r="UBP98" s="143"/>
      <c r="UBQ98" s="258"/>
      <c r="UBR98" s="257"/>
      <c r="UBS98" s="141"/>
      <c r="UBT98" s="141"/>
      <c r="UBU98" s="141"/>
      <c r="UBV98" s="141"/>
      <c r="UBW98" s="141"/>
      <c r="UBX98" s="141"/>
      <c r="UBY98" s="141"/>
      <c r="UBZ98" s="142"/>
      <c r="UCA98" s="143"/>
      <c r="UCB98" s="143"/>
      <c r="UCC98" s="142"/>
      <c r="UCD98" s="143"/>
      <c r="UCE98" s="143"/>
      <c r="UCF98" s="142"/>
      <c r="UCG98" s="143"/>
      <c r="UCH98" s="143"/>
      <c r="UCI98" s="258"/>
      <c r="UCJ98" s="257"/>
      <c r="UCK98" s="141"/>
      <c r="UCL98" s="141"/>
      <c r="UCM98" s="141"/>
      <c r="UCN98" s="141"/>
      <c r="UCO98" s="141"/>
      <c r="UCP98" s="141"/>
      <c r="UCQ98" s="141"/>
      <c r="UCR98" s="142"/>
      <c r="UCS98" s="143"/>
      <c r="UCT98" s="143"/>
      <c r="UCU98" s="142"/>
      <c r="UCV98" s="143"/>
      <c r="UCW98" s="143"/>
      <c r="UCX98" s="142"/>
      <c r="UCY98" s="143"/>
      <c r="UCZ98" s="143"/>
      <c r="UDA98" s="258"/>
      <c r="UDB98" s="257"/>
      <c r="UDC98" s="141"/>
      <c r="UDD98" s="141"/>
      <c r="UDE98" s="141"/>
      <c r="UDF98" s="141"/>
      <c r="UDG98" s="141"/>
      <c r="UDH98" s="141"/>
      <c r="UDI98" s="141"/>
      <c r="UDJ98" s="142"/>
      <c r="UDK98" s="143"/>
      <c r="UDL98" s="143"/>
      <c r="UDM98" s="142"/>
      <c r="UDN98" s="143"/>
      <c r="UDO98" s="143"/>
      <c r="UDP98" s="142"/>
      <c r="UDQ98" s="143"/>
      <c r="UDR98" s="143"/>
      <c r="UDS98" s="258"/>
      <c r="UDT98" s="257"/>
      <c r="UDU98" s="141"/>
      <c r="UDV98" s="141"/>
      <c r="UDW98" s="141"/>
      <c r="UDX98" s="141"/>
      <c r="UDY98" s="141"/>
      <c r="UDZ98" s="141"/>
      <c r="UEA98" s="141"/>
      <c r="UEB98" s="142"/>
      <c r="UEC98" s="143"/>
      <c r="UED98" s="143"/>
      <c r="UEE98" s="142"/>
      <c r="UEF98" s="143"/>
      <c r="UEG98" s="143"/>
      <c r="UEH98" s="142"/>
      <c r="UEI98" s="143"/>
      <c r="UEJ98" s="143"/>
      <c r="UEK98" s="258"/>
      <c r="UEL98" s="257"/>
      <c r="UEM98" s="141"/>
      <c r="UEN98" s="141"/>
      <c r="UEO98" s="141"/>
      <c r="UEP98" s="141"/>
      <c r="UEQ98" s="141"/>
      <c r="UER98" s="141"/>
      <c r="UES98" s="141"/>
      <c r="UET98" s="142"/>
      <c r="UEU98" s="143"/>
      <c r="UEV98" s="143"/>
      <c r="UEW98" s="142"/>
      <c r="UEX98" s="143"/>
      <c r="UEY98" s="143"/>
      <c r="UEZ98" s="142"/>
      <c r="UFA98" s="143"/>
      <c r="UFB98" s="143"/>
      <c r="UFC98" s="258"/>
      <c r="UFD98" s="257"/>
      <c r="UFE98" s="141"/>
      <c r="UFF98" s="141"/>
      <c r="UFG98" s="141"/>
      <c r="UFH98" s="141"/>
      <c r="UFI98" s="141"/>
      <c r="UFJ98" s="141"/>
      <c r="UFK98" s="141"/>
      <c r="UFL98" s="142"/>
      <c r="UFM98" s="143"/>
      <c r="UFN98" s="143"/>
      <c r="UFO98" s="142"/>
      <c r="UFP98" s="143"/>
      <c r="UFQ98" s="143"/>
      <c r="UFR98" s="142"/>
      <c r="UFS98" s="143"/>
      <c r="UFT98" s="143"/>
      <c r="UFU98" s="258"/>
      <c r="UFV98" s="257"/>
      <c r="UFW98" s="141"/>
      <c r="UFX98" s="141"/>
      <c r="UFY98" s="141"/>
      <c r="UFZ98" s="141"/>
      <c r="UGA98" s="141"/>
      <c r="UGB98" s="141"/>
      <c r="UGC98" s="141"/>
      <c r="UGD98" s="142"/>
      <c r="UGE98" s="143"/>
      <c r="UGF98" s="143"/>
      <c r="UGG98" s="142"/>
      <c r="UGH98" s="143"/>
      <c r="UGI98" s="143"/>
      <c r="UGJ98" s="142"/>
      <c r="UGK98" s="143"/>
      <c r="UGL98" s="143"/>
      <c r="UGM98" s="258"/>
      <c r="UGN98" s="257"/>
      <c r="UGO98" s="141"/>
      <c r="UGP98" s="141"/>
      <c r="UGQ98" s="141"/>
      <c r="UGR98" s="141"/>
      <c r="UGS98" s="141"/>
      <c r="UGT98" s="141"/>
      <c r="UGU98" s="141"/>
      <c r="UGV98" s="142"/>
      <c r="UGW98" s="143"/>
      <c r="UGX98" s="143"/>
      <c r="UGY98" s="142"/>
      <c r="UGZ98" s="143"/>
      <c r="UHA98" s="143"/>
      <c r="UHB98" s="142"/>
      <c r="UHC98" s="143"/>
      <c r="UHD98" s="143"/>
      <c r="UHE98" s="258"/>
      <c r="UHF98" s="257"/>
      <c r="UHG98" s="141"/>
      <c r="UHH98" s="141"/>
      <c r="UHI98" s="141"/>
      <c r="UHJ98" s="141"/>
      <c r="UHK98" s="141"/>
      <c r="UHL98" s="141"/>
      <c r="UHM98" s="141"/>
      <c r="UHN98" s="142"/>
      <c r="UHO98" s="143"/>
      <c r="UHP98" s="143"/>
      <c r="UHQ98" s="142"/>
      <c r="UHR98" s="143"/>
      <c r="UHS98" s="143"/>
      <c r="UHT98" s="142"/>
      <c r="UHU98" s="143"/>
      <c r="UHV98" s="143"/>
      <c r="UHW98" s="258"/>
      <c r="UHX98" s="257"/>
      <c r="UHY98" s="141"/>
      <c r="UHZ98" s="141"/>
      <c r="UIA98" s="141"/>
      <c r="UIB98" s="141"/>
      <c r="UIC98" s="141"/>
      <c r="UID98" s="141"/>
      <c r="UIE98" s="141"/>
      <c r="UIF98" s="142"/>
      <c r="UIG98" s="143"/>
      <c r="UIH98" s="143"/>
      <c r="UII98" s="142"/>
      <c r="UIJ98" s="143"/>
      <c r="UIK98" s="143"/>
      <c r="UIL98" s="142"/>
      <c r="UIM98" s="143"/>
      <c r="UIN98" s="143"/>
      <c r="UIO98" s="258"/>
      <c r="UIP98" s="257"/>
      <c r="UIQ98" s="141"/>
      <c r="UIR98" s="141"/>
      <c r="UIS98" s="141"/>
      <c r="UIT98" s="141"/>
      <c r="UIU98" s="141"/>
      <c r="UIV98" s="141"/>
      <c r="UIW98" s="141"/>
      <c r="UIX98" s="142"/>
      <c r="UIY98" s="143"/>
      <c r="UIZ98" s="143"/>
      <c r="UJA98" s="142"/>
      <c r="UJB98" s="143"/>
      <c r="UJC98" s="143"/>
      <c r="UJD98" s="142"/>
      <c r="UJE98" s="143"/>
      <c r="UJF98" s="143"/>
      <c r="UJG98" s="258"/>
      <c r="UJH98" s="257"/>
      <c r="UJI98" s="141"/>
      <c r="UJJ98" s="141"/>
      <c r="UJK98" s="141"/>
      <c r="UJL98" s="141"/>
      <c r="UJM98" s="141"/>
      <c r="UJN98" s="141"/>
      <c r="UJO98" s="141"/>
      <c r="UJP98" s="142"/>
      <c r="UJQ98" s="143"/>
      <c r="UJR98" s="143"/>
      <c r="UJS98" s="142"/>
      <c r="UJT98" s="143"/>
      <c r="UJU98" s="143"/>
      <c r="UJV98" s="142"/>
      <c r="UJW98" s="143"/>
      <c r="UJX98" s="143"/>
      <c r="UJY98" s="258"/>
      <c r="UJZ98" s="257"/>
      <c r="UKA98" s="141"/>
      <c r="UKB98" s="141"/>
      <c r="UKC98" s="141"/>
      <c r="UKD98" s="141"/>
      <c r="UKE98" s="141"/>
      <c r="UKF98" s="141"/>
      <c r="UKG98" s="141"/>
      <c r="UKH98" s="142"/>
      <c r="UKI98" s="143"/>
      <c r="UKJ98" s="143"/>
      <c r="UKK98" s="142"/>
      <c r="UKL98" s="143"/>
      <c r="UKM98" s="143"/>
      <c r="UKN98" s="142"/>
      <c r="UKO98" s="143"/>
      <c r="UKP98" s="143"/>
      <c r="UKQ98" s="258"/>
      <c r="UKR98" s="257"/>
      <c r="UKS98" s="141"/>
      <c r="UKT98" s="141"/>
      <c r="UKU98" s="141"/>
      <c r="UKV98" s="141"/>
      <c r="UKW98" s="141"/>
      <c r="UKX98" s="141"/>
      <c r="UKY98" s="141"/>
      <c r="UKZ98" s="142"/>
      <c r="ULA98" s="143"/>
      <c r="ULB98" s="143"/>
      <c r="ULC98" s="142"/>
      <c r="ULD98" s="143"/>
      <c r="ULE98" s="143"/>
      <c r="ULF98" s="142"/>
      <c r="ULG98" s="143"/>
      <c r="ULH98" s="143"/>
      <c r="ULI98" s="258"/>
      <c r="ULJ98" s="257"/>
      <c r="ULK98" s="141"/>
      <c r="ULL98" s="141"/>
      <c r="ULM98" s="141"/>
      <c r="ULN98" s="141"/>
      <c r="ULO98" s="141"/>
      <c r="ULP98" s="141"/>
      <c r="ULQ98" s="141"/>
      <c r="ULR98" s="142"/>
      <c r="ULS98" s="143"/>
      <c r="ULT98" s="143"/>
      <c r="ULU98" s="142"/>
      <c r="ULV98" s="143"/>
      <c r="ULW98" s="143"/>
      <c r="ULX98" s="142"/>
      <c r="ULY98" s="143"/>
      <c r="ULZ98" s="143"/>
      <c r="UMA98" s="258"/>
      <c r="UMB98" s="257"/>
      <c r="UMC98" s="141"/>
      <c r="UMD98" s="141"/>
      <c r="UME98" s="141"/>
      <c r="UMF98" s="141"/>
      <c r="UMG98" s="141"/>
      <c r="UMH98" s="141"/>
      <c r="UMI98" s="141"/>
      <c r="UMJ98" s="142"/>
      <c r="UMK98" s="143"/>
      <c r="UML98" s="143"/>
      <c r="UMM98" s="142"/>
      <c r="UMN98" s="143"/>
      <c r="UMO98" s="143"/>
      <c r="UMP98" s="142"/>
      <c r="UMQ98" s="143"/>
      <c r="UMR98" s="143"/>
      <c r="UMS98" s="258"/>
      <c r="UMT98" s="257"/>
      <c r="UMU98" s="141"/>
      <c r="UMV98" s="141"/>
      <c r="UMW98" s="141"/>
      <c r="UMX98" s="141"/>
      <c r="UMY98" s="141"/>
      <c r="UMZ98" s="141"/>
      <c r="UNA98" s="141"/>
      <c r="UNB98" s="142"/>
      <c r="UNC98" s="143"/>
      <c r="UND98" s="143"/>
      <c r="UNE98" s="142"/>
      <c r="UNF98" s="143"/>
      <c r="UNG98" s="143"/>
      <c r="UNH98" s="142"/>
      <c r="UNI98" s="143"/>
      <c r="UNJ98" s="143"/>
      <c r="UNK98" s="258"/>
      <c r="UNL98" s="257"/>
      <c r="UNM98" s="141"/>
      <c r="UNN98" s="141"/>
      <c r="UNO98" s="141"/>
      <c r="UNP98" s="141"/>
      <c r="UNQ98" s="141"/>
      <c r="UNR98" s="141"/>
      <c r="UNS98" s="141"/>
      <c r="UNT98" s="142"/>
      <c r="UNU98" s="143"/>
      <c r="UNV98" s="143"/>
      <c r="UNW98" s="142"/>
      <c r="UNX98" s="143"/>
      <c r="UNY98" s="143"/>
      <c r="UNZ98" s="142"/>
      <c r="UOA98" s="143"/>
      <c r="UOB98" s="143"/>
      <c r="UOC98" s="258"/>
      <c r="UOD98" s="257"/>
      <c r="UOE98" s="141"/>
      <c r="UOF98" s="141"/>
      <c r="UOG98" s="141"/>
      <c r="UOH98" s="141"/>
      <c r="UOI98" s="141"/>
      <c r="UOJ98" s="141"/>
      <c r="UOK98" s="141"/>
      <c r="UOL98" s="142"/>
      <c r="UOM98" s="143"/>
      <c r="UON98" s="143"/>
      <c r="UOO98" s="142"/>
      <c r="UOP98" s="143"/>
      <c r="UOQ98" s="143"/>
      <c r="UOR98" s="142"/>
      <c r="UOS98" s="143"/>
      <c r="UOT98" s="143"/>
      <c r="UOU98" s="258"/>
      <c r="UOV98" s="257"/>
      <c r="UOW98" s="141"/>
      <c r="UOX98" s="141"/>
      <c r="UOY98" s="141"/>
      <c r="UOZ98" s="141"/>
      <c r="UPA98" s="141"/>
      <c r="UPB98" s="141"/>
      <c r="UPC98" s="141"/>
      <c r="UPD98" s="142"/>
      <c r="UPE98" s="143"/>
      <c r="UPF98" s="143"/>
      <c r="UPG98" s="142"/>
      <c r="UPH98" s="143"/>
      <c r="UPI98" s="143"/>
      <c r="UPJ98" s="142"/>
      <c r="UPK98" s="143"/>
      <c r="UPL98" s="143"/>
      <c r="UPM98" s="258"/>
      <c r="UPN98" s="257"/>
      <c r="UPO98" s="141"/>
      <c r="UPP98" s="141"/>
      <c r="UPQ98" s="141"/>
      <c r="UPR98" s="141"/>
      <c r="UPS98" s="141"/>
      <c r="UPT98" s="141"/>
      <c r="UPU98" s="141"/>
      <c r="UPV98" s="142"/>
      <c r="UPW98" s="143"/>
      <c r="UPX98" s="143"/>
      <c r="UPY98" s="142"/>
      <c r="UPZ98" s="143"/>
      <c r="UQA98" s="143"/>
      <c r="UQB98" s="142"/>
      <c r="UQC98" s="143"/>
      <c r="UQD98" s="143"/>
      <c r="UQE98" s="258"/>
      <c r="UQF98" s="257"/>
      <c r="UQG98" s="141"/>
      <c r="UQH98" s="141"/>
      <c r="UQI98" s="141"/>
      <c r="UQJ98" s="141"/>
      <c r="UQK98" s="141"/>
      <c r="UQL98" s="141"/>
      <c r="UQM98" s="141"/>
      <c r="UQN98" s="142"/>
      <c r="UQO98" s="143"/>
      <c r="UQP98" s="143"/>
      <c r="UQQ98" s="142"/>
      <c r="UQR98" s="143"/>
      <c r="UQS98" s="143"/>
      <c r="UQT98" s="142"/>
      <c r="UQU98" s="143"/>
      <c r="UQV98" s="143"/>
      <c r="UQW98" s="258"/>
      <c r="UQX98" s="257"/>
      <c r="UQY98" s="141"/>
      <c r="UQZ98" s="141"/>
      <c r="URA98" s="141"/>
      <c r="URB98" s="141"/>
      <c r="URC98" s="141"/>
      <c r="URD98" s="141"/>
      <c r="URE98" s="141"/>
      <c r="URF98" s="142"/>
      <c r="URG98" s="143"/>
      <c r="URH98" s="143"/>
      <c r="URI98" s="142"/>
      <c r="URJ98" s="143"/>
      <c r="URK98" s="143"/>
      <c r="URL98" s="142"/>
      <c r="URM98" s="143"/>
      <c r="URN98" s="143"/>
      <c r="URO98" s="258"/>
      <c r="URP98" s="257"/>
      <c r="URQ98" s="141"/>
      <c r="URR98" s="141"/>
      <c r="URS98" s="141"/>
      <c r="URT98" s="141"/>
      <c r="URU98" s="141"/>
      <c r="URV98" s="141"/>
      <c r="URW98" s="141"/>
      <c r="URX98" s="142"/>
      <c r="URY98" s="143"/>
      <c r="URZ98" s="143"/>
      <c r="USA98" s="142"/>
      <c r="USB98" s="143"/>
      <c r="USC98" s="143"/>
      <c r="USD98" s="142"/>
      <c r="USE98" s="143"/>
      <c r="USF98" s="143"/>
      <c r="USG98" s="258"/>
      <c r="USH98" s="257"/>
      <c r="USI98" s="141"/>
      <c r="USJ98" s="141"/>
      <c r="USK98" s="141"/>
      <c r="USL98" s="141"/>
      <c r="USM98" s="141"/>
      <c r="USN98" s="141"/>
      <c r="USO98" s="141"/>
      <c r="USP98" s="142"/>
      <c r="USQ98" s="143"/>
      <c r="USR98" s="143"/>
      <c r="USS98" s="142"/>
      <c r="UST98" s="143"/>
      <c r="USU98" s="143"/>
      <c r="USV98" s="142"/>
      <c r="USW98" s="143"/>
      <c r="USX98" s="143"/>
      <c r="USY98" s="258"/>
      <c r="USZ98" s="257"/>
      <c r="UTA98" s="141"/>
      <c r="UTB98" s="141"/>
      <c r="UTC98" s="141"/>
      <c r="UTD98" s="141"/>
      <c r="UTE98" s="141"/>
      <c r="UTF98" s="141"/>
      <c r="UTG98" s="141"/>
      <c r="UTH98" s="142"/>
      <c r="UTI98" s="143"/>
      <c r="UTJ98" s="143"/>
      <c r="UTK98" s="142"/>
      <c r="UTL98" s="143"/>
      <c r="UTM98" s="143"/>
      <c r="UTN98" s="142"/>
      <c r="UTO98" s="143"/>
      <c r="UTP98" s="143"/>
      <c r="UTQ98" s="258"/>
      <c r="UTR98" s="257"/>
      <c r="UTS98" s="141"/>
      <c r="UTT98" s="141"/>
      <c r="UTU98" s="141"/>
      <c r="UTV98" s="141"/>
      <c r="UTW98" s="141"/>
      <c r="UTX98" s="141"/>
      <c r="UTY98" s="141"/>
      <c r="UTZ98" s="142"/>
      <c r="UUA98" s="143"/>
      <c r="UUB98" s="143"/>
      <c r="UUC98" s="142"/>
      <c r="UUD98" s="143"/>
      <c r="UUE98" s="143"/>
      <c r="UUF98" s="142"/>
      <c r="UUG98" s="143"/>
      <c r="UUH98" s="143"/>
      <c r="UUI98" s="258"/>
      <c r="UUJ98" s="257"/>
      <c r="UUK98" s="141"/>
      <c r="UUL98" s="141"/>
      <c r="UUM98" s="141"/>
      <c r="UUN98" s="141"/>
      <c r="UUO98" s="141"/>
      <c r="UUP98" s="141"/>
      <c r="UUQ98" s="141"/>
      <c r="UUR98" s="142"/>
      <c r="UUS98" s="143"/>
      <c r="UUT98" s="143"/>
      <c r="UUU98" s="142"/>
      <c r="UUV98" s="143"/>
      <c r="UUW98" s="143"/>
      <c r="UUX98" s="142"/>
      <c r="UUY98" s="143"/>
      <c r="UUZ98" s="143"/>
      <c r="UVA98" s="258"/>
      <c r="UVB98" s="257"/>
      <c r="UVC98" s="141"/>
      <c r="UVD98" s="141"/>
      <c r="UVE98" s="141"/>
      <c r="UVF98" s="141"/>
      <c r="UVG98" s="141"/>
      <c r="UVH98" s="141"/>
      <c r="UVI98" s="141"/>
      <c r="UVJ98" s="142"/>
      <c r="UVK98" s="143"/>
      <c r="UVL98" s="143"/>
      <c r="UVM98" s="142"/>
      <c r="UVN98" s="143"/>
      <c r="UVO98" s="143"/>
      <c r="UVP98" s="142"/>
      <c r="UVQ98" s="143"/>
      <c r="UVR98" s="143"/>
      <c r="UVS98" s="258"/>
      <c r="UVT98" s="257"/>
      <c r="UVU98" s="141"/>
      <c r="UVV98" s="141"/>
      <c r="UVW98" s="141"/>
      <c r="UVX98" s="141"/>
      <c r="UVY98" s="141"/>
      <c r="UVZ98" s="141"/>
      <c r="UWA98" s="141"/>
      <c r="UWB98" s="142"/>
      <c r="UWC98" s="143"/>
      <c r="UWD98" s="143"/>
      <c r="UWE98" s="142"/>
      <c r="UWF98" s="143"/>
      <c r="UWG98" s="143"/>
      <c r="UWH98" s="142"/>
      <c r="UWI98" s="143"/>
      <c r="UWJ98" s="143"/>
      <c r="UWK98" s="258"/>
      <c r="UWL98" s="257"/>
      <c r="UWM98" s="141"/>
      <c r="UWN98" s="141"/>
      <c r="UWO98" s="141"/>
      <c r="UWP98" s="141"/>
      <c r="UWQ98" s="141"/>
      <c r="UWR98" s="141"/>
      <c r="UWS98" s="141"/>
      <c r="UWT98" s="142"/>
      <c r="UWU98" s="143"/>
      <c r="UWV98" s="143"/>
      <c r="UWW98" s="142"/>
      <c r="UWX98" s="143"/>
      <c r="UWY98" s="143"/>
      <c r="UWZ98" s="142"/>
      <c r="UXA98" s="143"/>
      <c r="UXB98" s="143"/>
      <c r="UXC98" s="258"/>
      <c r="UXD98" s="257"/>
      <c r="UXE98" s="141"/>
      <c r="UXF98" s="141"/>
      <c r="UXG98" s="141"/>
      <c r="UXH98" s="141"/>
      <c r="UXI98" s="141"/>
      <c r="UXJ98" s="141"/>
      <c r="UXK98" s="141"/>
      <c r="UXL98" s="142"/>
      <c r="UXM98" s="143"/>
      <c r="UXN98" s="143"/>
      <c r="UXO98" s="142"/>
      <c r="UXP98" s="143"/>
      <c r="UXQ98" s="143"/>
      <c r="UXR98" s="142"/>
      <c r="UXS98" s="143"/>
      <c r="UXT98" s="143"/>
      <c r="UXU98" s="258"/>
      <c r="UXV98" s="257"/>
      <c r="UXW98" s="141"/>
      <c r="UXX98" s="141"/>
      <c r="UXY98" s="141"/>
      <c r="UXZ98" s="141"/>
      <c r="UYA98" s="141"/>
      <c r="UYB98" s="141"/>
      <c r="UYC98" s="141"/>
      <c r="UYD98" s="142"/>
      <c r="UYE98" s="143"/>
      <c r="UYF98" s="143"/>
      <c r="UYG98" s="142"/>
      <c r="UYH98" s="143"/>
      <c r="UYI98" s="143"/>
      <c r="UYJ98" s="142"/>
      <c r="UYK98" s="143"/>
      <c r="UYL98" s="143"/>
      <c r="UYM98" s="258"/>
      <c r="UYN98" s="257"/>
      <c r="UYO98" s="141"/>
      <c r="UYP98" s="141"/>
      <c r="UYQ98" s="141"/>
      <c r="UYR98" s="141"/>
      <c r="UYS98" s="141"/>
      <c r="UYT98" s="141"/>
      <c r="UYU98" s="141"/>
      <c r="UYV98" s="142"/>
      <c r="UYW98" s="143"/>
      <c r="UYX98" s="143"/>
      <c r="UYY98" s="142"/>
      <c r="UYZ98" s="143"/>
      <c r="UZA98" s="143"/>
      <c r="UZB98" s="142"/>
      <c r="UZC98" s="143"/>
      <c r="UZD98" s="143"/>
      <c r="UZE98" s="258"/>
      <c r="UZF98" s="257"/>
      <c r="UZG98" s="141"/>
      <c r="UZH98" s="141"/>
      <c r="UZI98" s="141"/>
      <c r="UZJ98" s="141"/>
      <c r="UZK98" s="141"/>
      <c r="UZL98" s="141"/>
      <c r="UZM98" s="141"/>
      <c r="UZN98" s="142"/>
      <c r="UZO98" s="143"/>
      <c r="UZP98" s="143"/>
      <c r="UZQ98" s="142"/>
      <c r="UZR98" s="143"/>
      <c r="UZS98" s="143"/>
      <c r="UZT98" s="142"/>
      <c r="UZU98" s="143"/>
      <c r="UZV98" s="143"/>
      <c r="UZW98" s="258"/>
      <c r="UZX98" s="257"/>
      <c r="UZY98" s="141"/>
      <c r="UZZ98" s="141"/>
      <c r="VAA98" s="141"/>
      <c r="VAB98" s="141"/>
      <c r="VAC98" s="141"/>
      <c r="VAD98" s="141"/>
      <c r="VAE98" s="141"/>
      <c r="VAF98" s="142"/>
      <c r="VAG98" s="143"/>
      <c r="VAH98" s="143"/>
      <c r="VAI98" s="142"/>
      <c r="VAJ98" s="143"/>
      <c r="VAK98" s="143"/>
      <c r="VAL98" s="142"/>
      <c r="VAM98" s="143"/>
      <c r="VAN98" s="143"/>
      <c r="VAO98" s="258"/>
      <c r="VAP98" s="257"/>
      <c r="VAQ98" s="141"/>
      <c r="VAR98" s="141"/>
      <c r="VAS98" s="141"/>
      <c r="VAT98" s="141"/>
      <c r="VAU98" s="141"/>
      <c r="VAV98" s="141"/>
      <c r="VAW98" s="141"/>
      <c r="VAX98" s="142"/>
      <c r="VAY98" s="143"/>
      <c r="VAZ98" s="143"/>
      <c r="VBA98" s="142"/>
      <c r="VBB98" s="143"/>
      <c r="VBC98" s="143"/>
      <c r="VBD98" s="142"/>
      <c r="VBE98" s="143"/>
      <c r="VBF98" s="143"/>
      <c r="VBG98" s="258"/>
      <c r="VBH98" s="257"/>
      <c r="VBI98" s="141"/>
      <c r="VBJ98" s="141"/>
      <c r="VBK98" s="141"/>
      <c r="VBL98" s="141"/>
      <c r="VBM98" s="141"/>
      <c r="VBN98" s="141"/>
      <c r="VBO98" s="141"/>
      <c r="VBP98" s="142"/>
      <c r="VBQ98" s="143"/>
      <c r="VBR98" s="143"/>
      <c r="VBS98" s="142"/>
      <c r="VBT98" s="143"/>
      <c r="VBU98" s="143"/>
      <c r="VBV98" s="142"/>
      <c r="VBW98" s="143"/>
      <c r="VBX98" s="143"/>
      <c r="VBY98" s="258"/>
      <c r="VBZ98" s="257"/>
      <c r="VCA98" s="141"/>
      <c r="VCB98" s="141"/>
      <c r="VCC98" s="141"/>
      <c r="VCD98" s="141"/>
      <c r="VCE98" s="141"/>
      <c r="VCF98" s="141"/>
      <c r="VCG98" s="141"/>
      <c r="VCH98" s="142"/>
      <c r="VCI98" s="143"/>
      <c r="VCJ98" s="143"/>
      <c r="VCK98" s="142"/>
      <c r="VCL98" s="143"/>
      <c r="VCM98" s="143"/>
      <c r="VCN98" s="142"/>
      <c r="VCO98" s="143"/>
      <c r="VCP98" s="143"/>
      <c r="VCQ98" s="258"/>
      <c r="VCR98" s="257"/>
      <c r="VCS98" s="141"/>
      <c r="VCT98" s="141"/>
      <c r="VCU98" s="141"/>
      <c r="VCV98" s="141"/>
      <c r="VCW98" s="141"/>
      <c r="VCX98" s="141"/>
      <c r="VCY98" s="141"/>
      <c r="VCZ98" s="142"/>
      <c r="VDA98" s="143"/>
      <c r="VDB98" s="143"/>
      <c r="VDC98" s="142"/>
      <c r="VDD98" s="143"/>
      <c r="VDE98" s="143"/>
      <c r="VDF98" s="142"/>
      <c r="VDG98" s="143"/>
      <c r="VDH98" s="143"/>
      <c r="VDI98" s="258"/>
      <c r="VDJ98" s="257"/>
      <c r="VDK98" s="141"/>
      <c r="VDL98" s="141"/>
      <c r="VDM98" s="141"/>
      <c r="VDN98" s="141"/>
      <c r="VDO98" s="141"/>
      <c r="VDP98" s="141"/>
      <c r="VDQ98" s="141"/>
      <c r="VDR98" s="142"/>
      <c r="VDS98" s="143"/>
      <c r="VDT98" s="143"/>
      <c r="VDU98" s="142"/>
      <c r="VDV98" s="143"/>
      <c r="VDW98" s="143"/>
      <c r="VDX98" s="142"/>
      <c r="VDY98" s="143"/>
      <c r="VDZ98" s="143"/>
      <c r="VEA98" s="258"/>
      <c r="VEB98" s="257"/>
      <c r="VEC98" s="141"/>
      <c r="VED98" s="141"/>
      <c r="VEE98" s="141"/>
      <c r="VEF98" s="141"/>
      <c r="VEG98" s="141"/>
      <c r="VEH98" s="141"/>
      <c r="VEI98" s="141"/>
      <c r="VEJ98" s="142"/>
      <c r="VEK98" s="143"/>
      <c r="VEL98" s="143"/>
      <c r="VEM98" s="142"/>
      <c r="VEN98" s="143"/>
      <c r="VEO98" s="143"/>
      <c r="VEP98" s="142"/>
      <c r="VEQ98" s="143"/>
      <c r="VER98" s="143"/>
      <c r="VES98" s="258"/>
      <c r="VET98" s="257"/>
      <c r="VEU98" s="141"/>
      <c r="VEV98" s="141"/>
      <c r="VEW98" s="141"/>
      <c r="VEX98" s="141"/>
      <c r="VEY98" s="141"/>
      <c r="VEZ98" s="141"/>
      <c r="VFA98" s="141"/>
      <c r="VFB98" s="142"/>
      <c r="VFC98" s="143"/>
      <c r="VFD98" s="143"/>
      <c r="VFE98" s="142"/>
      <c r="VFF98" s="143"/>
      <c r="VFG98" s="143"/>
      <c r="VFH98" s="142"/>
      <c r="VFI98" s="143"/>
      <c r="VFJ98" s="143"/>
      <c r="VFK98" s="258"/>
      <c r="VFL98" s="257"/>
      <c r="VFM98" s="141"/>
      <c r="VFN98" s="141"/>
      <c r="VFO98" s="141"/>
      <c r="VFP98" s="141"/>
      <c r="VFQ98" s="141"/>
      <c r="VFR98" s="141"/>
      <c r="VFS98" s="141"/>
      <c r="VFT98" s="142"/>
      <c r="VFU98" s="143"/>
      <c r="VFV98" s="143"/>
      <c r="VFW98" s="142"/>
      <c r="VFX98" s="143"/>
      <c r="VFY98" s="143"/>
      <c r="VFZ98" s="142"/>
      <c r="VGA98" s="143"/>
      <c r="VGB98" s="143"/>
      <c r="VGC98" s="258"/>
      <c r="VGD98" s="257"/>
      <c r="VGE98" s="141"/>
      <c r="VGF98" s="141"/>
      <c r="VGG98" s="141"/>
      <c r="VGH98" s="141"/>
      <c r="VGI98" s="141"/>
      <c r="VGJ98" s="141"/>
      <c r="VGK98" s="141"/>
      <c r="VGL98" s="142"/>
      <c r="VGM98" s="143"/>
      <c r="VGN98" s="143"/>
      <c r="VGO98" s="142"/>
      <c r="VGP98" s="143"/>
      <c r="VGQ98" s="143"/>
      <c r="VGR98" s="142"/>
      <c r="VGS98" s="143"/>
      <c r="VGT98" s="143"/>
      <c r="VGU98" s="258"/>
      <c r="VGV98" s="257"/>
      <c r="VGW98" s="141"/>
      <c r="VGX98" s="141"/>
      <c r="VGY98" s="141"/>
      <c r="VGZ98" s="141"/>
      <c r="VHA98" s="141"/>
      <c r="VHB98" s="141"/>
      <c r="VHC98" s="141"/>
      <c r="VHD98" s="142"/>
      <c r="VHE98" s="143"/>
      <c r="VHF98" s="143"/>
      <c r="VHG98" s="142"/>
      <c r="VHH98" s="143"/>
      <c r="VHI98" s="143"/>
      <c r="VHJ98" s="142"/>
      <c r="VHK98" s="143"/>
      <c r="VHL98" s="143"/>
      <c r="VHM98" s="258"/>
      <c r="VHN98" s="257"/>
      <c r="VHO98" s="141"/>
      <c r="VHP98" s="141"/>
      <c r="VHQ98" s="141"/>
      <c r="VHR98" s="141"/>
      <c r="VHS98" s="141"/>
      <c r="VHT98" s="141"/>
      <c r="VHU98" s="141"/>
      <c r="VHV98" s="142"/>
      <c r="VHW98" s="143"/>
      <c r="VHX98" s="143"/>
      <c r="VHY98" s="142"/>
      <c r="VHZ98" s="143"/>
      <c r="VIA98" s="143"/>
      <c r="VIB98" s="142"/>
      <c r="VIC98" s="143"/>
      <c r="VID98" s="143"/>
      <c r="VIE98" s="258"/>
      <c r="VIF98" s="257"/>
      <c r="VIG98" s="141"/>
      <c r="VIH98" s="141"/>
      <c r="VII98" s="141"/>
      <c r="VIJ98" s="141"/>
      <c r="VIK98" s="141"/>
      <c r="VIL98" s="141"/>
      <c r="VIM98" s="141"/>
      <c r="VIN98" s="142"/>
      <c r="VIO98" s="143"/>
      <c r="VIP98" s="143"/>
      <c r="VIQ98" s="142"/>
      <c r="VIR98" s="143"/>
      <c r="VIS98" s="143"/>
      <c r="VIT98" s="142"/>
      <c r="VIU98" s="143"/>
      <c r="VIV98" s="143"/>
      <c r="VIW98" s="258"/>
      <c r="VIX98" s="257"/>
      <c r="VIY98" s="141"/>
      <c r="VIZ98" s="141"/>
      <c r="VJA98" s="141"/>
      <c r="VJB98" s="141"/>
      <c r="VJC98" s="141"/>
      <c r="VJD98" s="141"/>
      <c r="VJE98" s="141"/>
      <c r="VJF98" s="142"/>
      <c r="VJG98" s="143"/>
      <c r="VJH98" s="143"/>
      <c r="VJI98" s="142"/>
      <c r="VJJ98" s="143"/>
      <c r="VJK98" s="143"/>
      <c r="VJL98" s="142"/>
      <c r="VJM98" s="143"/>
      <c r="VJN98" s="143"/>
      <c r="VJO98" s="258"/>
      <c r="VJP98" s="257"/>
      <c r="VJQ98" s="141"/>
      <c r="VJR98" s="141"/>
      <c r="VJS98" s="141"/>
      <c r="VJT98" s="141"/>
      <c r="VJU98" s="141"/>
      <c r="VJV98" s="141"/>
      <c r="VJW98" s="141"/>
      <c r="VJX98" s="142"/>
      <c r="VJY98" s="143"/>
      <c r="VJZ98" s="143"/>
      <c r="VKA98" s="142"/>
      <c r="VKB98" s="143"/>
      <c r="VKC98" s="143"/>
      <c r="VKD98" s="142"/>
      <c r="VKE98" s="143"/>
      <c r="VKF98" s="143"/>
      <c r="VKG98" s="258"/>
      <c r="VKH98" s="257"/>
      <c r="VKI98" s="141"/>
      <c r="VKJ98" s="141"/>
      <c r="VKK98" s="141"/>
      <c r="VKL98" s="141"/>
      <c r="VKM98" s="141"/>
      <c r="VKN98" s="141"/>
      <c r="VKO98" s="141"/>
      <c r="VKP98" s="142"/>
      <c r="VKQ98" s="143"/>
      <c r="VKR98" s="143"/>
      <c r="VKS98" s="142"/>
      <c r="VKT98" s="143"/>
      <c r="VKU98" s="143"/>
      <c r="VKV98" s="142"/>
      <c r="VKW98" s="143"/>
      <c r="VKX98" s="143"/>
      <c r="VKY98" s="258"/>
      <c r="VKZ98" s="257"/>
      <c r="VLA98" s="141"/>
      <c r="VLB98" s="141"/>
      <c r="VLC98" s="141"/>
      <c r="VLD98" s="141"/>
      <c r="VLE98" s="141"/>
      <c r="VLF98" s="141"/>
      <c r="VLG98" s="141"/>
      <c r="VLH98" s="142"/>
      <c r="VLI98" s="143"/>
      <c r="VLJ98" s="143"/>
      <c r="VLK98" s="142"/>
      <c r="VLL98" s="143"/>
      <c r="VLM98" s="143"/>
      <c r="VLN98" s="142"/>
      <c r="VLO98" s="143"/>
      <c r="VLP98" s="143"/>
      <c r="VLQ98" s="258"/>
      <c r="VLR98" s="257"/>
      <c r="VLS98" s="141"/>
      <c r="VLT98" s="141"/>
      <c r="VLU98" s="141"/>
      <c r="VLV98" s="141"/>
      <c r="VLW98" s="141"/>
      <c r="VLX98" s="141"/>
      <c r="VLY98" s="141"/>
      <c r="VLZ98" s="142"/>
      <c r="VMA98" s="143"/>
      <c r="VMB98" s="143"/>
      <c r="VMC98" s="142"/>
      <c r="VMD98" s="143"/>
      <c r="VME98" s="143"/>
      <c r="VMF98" s="142"/>
      <c r="VMG98" s="143"/>
      <c r="VMH98" s="143"/>
      <c r="VMI98" s="258"/>
      <c r="VMJ98" s="257"/>
      <c r="VMK98" s="141"/>
      <c r="VML98" s="141"/>
      <c r="VMM98" s="141"/>
      <c r="VMN98" s="141"/>
      <c r="VMO98" s="141"/>
      <c r="VMP98" s="141"/>
      <c r="VMQ98" s="141"/>
      <c r="VMR98" s="142"/>
      <c r="VMS98" s="143"/>
      <c r="VMT98" s="143"/>
      <c r="VMU98" s="142"/>
      <c r="VMV98" s="143"/>
      <c r="VMW98" s="143"/>
      <c r="VMX98" s="142"/>
      <c r="VMY98" s="143"/>
      <c r="VMZ98" s="143"/>
      <c r="VNA98" s="258"/>
      <c r="VNB98" s="257"/>
      <c r="VNC98" s="141"/>
      <c r="VND98" s="141"/>
      <c r="VNE98" s="141"/>
      <c r="VNF98" s="141"/>
      <c r="VNG98" s="141"/>
      <c r="VNH98" s="141"/>
      <c r="VNI98" s="141"/>
      <c r="VNJ98" s="142"/>
      <c r="VNK98" s="143"/>
      <c r="VNL98" s="143"/>
      <c r="VNM98" s="142"/>
      <c r="VNN98" s="143"/>
      <c r="VNO98" s="143"/>
      <c r="VNP98" s="142"/>
      <c r="VNQ98" s="143"/>
      <c r="VNR98" s="143"/>
      <c r="VNS98" s="258"/>
      <c r="VNT98" s="257"/>
      <c r="VNU98" s="141"/>
      <c r="VNV98" s="141"/>
      <c r="VNW98" s="141"/>
      <c r="VNX98" s="141"/>
      <c r="VNY98" s="141"/>
      <c r="VNZ98" s="141"/>
      <c r="VOA98" s="141"/>
      <c r="VOB98" s="142"/>
      <c r="VOC98" s="143"/>
      <c r="VOD98" s="143"/>
      <c r="VOE98" s="142"/>
      <c r="VOF98" s="143"/>
      <c r="VOG98" s="143"/>
      <c r="VOH98" s="142"/>
      <c r="VOI98" s="143"/>
      <c r="VOJ98" s="143"/>
      <c r="VOK98" s="258"/>
      <c r="VOL98" s="257"/>
      <c r="VOM98" s="141"/>
      <c r="VON98" s="141"/>
      <c r="VOO98" s="141"/>
      <c r="VOP98" s="141"/>
      <c r="VOQ98" s="141"/>
      <c r="VOR98" s="141"/>
      <c r="VOS98" s="141"/>
      <c r="VOT98" s="142"/>
      <c r="VOU98" s="143"/>
      <c r="VOV98" s="143"/>
      <c r="VOW98" s="142"/>
      <c r="VOX98" s="143"/>
      <c r="VOY98" s="143"/>
      <c r="VOZ98" s="142"/>
      <c r="VPA98" s="143"/>
      <c r="VPB98" s="143"/>
      <c r="VPC98" s="258"/>
      <c r="VPD98" s="257"/>
      <c r="VPE98" s="141"/>
      <c r="VPF98" s="141"/>
      <c r="VPG98" s="141"/>
      <c r="VPH98" s="141"/>
      <c r="VPI98" s="141"/>
      <c r="VPJ98" s="141"/>
      <c r="VPK98" s="141"/>
      <c r="VPL98" s="142"/>
      <c r="VPM98" s="143"/>
      <c r="VPN98" s="143"/>
      <c r="VPO98" s="142"/>
      <c r="VPP98" s="143"/>
      <c r="VPQ98" s="143"/>
      <c r="VPR98" s="142"/>
      <c r="VPS98" s="143"/>
      <c r="VPT98" s="143"/>
      <c r="VPU98" s="258"/>
      <c r="VPV98" s="257"/>
      <c r="VPW98" s="141"/>
      <c r="VPX98" s="141"/>
      <c r="VPY98" s="141"/>
      <c r="VPZ98" s="141"/>
      <c r="VQA98" s="141"/>
      <c r="VQB98" s="141"/>
      <c r="VQC98" s="141"/>
      <c r="VQD98" s="142"/>
      <c r="VQE98" s="143"/>
      <c r="VQF98" s="143"/>
      <c r="VQG98" s="142"/>
      <c r="VQH98" s="143"/>
      <c r="VQI98" s="143"/>
      <c r="VQJ98" s="142"/>
      <c r="VQK98" s="143"/>
      <c r="VQL98" s="143"/>
      <c r="VQM98" s="258"/>
      <c r="VQN98" s="257"/>
      <c r="VQO98" s="141"/>
      <c r="VQP98" s="141"/>
      <c r="VQQ98" s="141"/>
      <c r="VQR98" s="141"/>
      <c r="VQS98" s="141"/>
      <c r="VQT98" s="141"/>
      <c r="VQU98" s="141"/>
      <c r="VQV98" s="142"/>
      <c r="VQW98" s="143"/>
      <c r="VQX98" s="143"/>
      <c r="VQY98" s="142"/>
      <c r="VQZ98" s="143"/>
      <c r="VRA98" s="143"/>
      <c r="VRB98" s="142"/>
      <c r="VRC98" s="143"/>
      <c r="VRD98" s="143"/>
      <c r="VRE98" s="258"/>
      <c r="VRF98" s="257"/>
      <c r="VRG98" s="141"/>
      <c r="VRH98" s="141"/>
      <c r="VRI98" s="141"/>
      <c r="VRJ98" s="141"/>
      <c r="VRK98" s="141"/>
      <c r="VRL98" s="141"/>
      <c r="VRM98" s="141"/>
      <c r="VRN98" s="142"/>
      <c r="VRO98" s="143"/>
      <c r="VRP98" s="143"/>
      <c r="VRQ98" s="142"/>
      <c r="VRR98" s="143"/>
      <c r="VRS98" s="143"/>
      <c r="VRT98" s="142"/>
      <c r="VRU98" s="143"/>
      <c r="VRV98" s="143"/>
      <c r="VRW98" s="258"/>
      <c r="VRX98" s="257"/>
      <c r="VRY98" s="141"/>
      <c r="VRZ98" s="141"/>
      <c r="VSA98" s="141"/>
      <c r="VSB98" s="141"/>
      <c r="VSC98" s="141"/>
      <c r="VSD98" s="141"/>
      <c r="VSE98" s="141"/>
      <c r="VSF98" s="142"/>
      <c r="VSG98" s="143"/>
      <c r="VSH98" s="143"/>
      <c r="VSI98" s="142"/>
      <c r="VSJ98" s="143"/>
      <c r="VSK98" s="143"/>
      <c r="VSL98" s="142"/>
      <c r="VSM98" s="143"/>
      <c r="VSN98" s="143"/>
      <c r="VSO98" s="258"/>
      <c r="VSP98" s="257"/>
      <c r="VSQ98" s="141"/>
      <c r="VSR98" s="141"/>
      <c r="VSS98" s="141"/>
      <c r="VST98" s="141"/>
      <c r="VSU98" s="141"/>
      <c r="VSV98" s="141"/>
      <c r="VSW98" s="141"/>
      <c r="VSX98" s="142"/>
      <c r="VSY98" s="143"/>
      <c r="VSZ98" s="143"/>
      <c r="VTA98" s="142"/>
      <c r="VTB98" s="143"/>
      <c r="VTC98" s="143"/>
      <c r="VTD98" s="142"/>
      <c r="VTE98" s="143"/>
      <c r="VTF98" s="143"/>
      <c r="VTG98" s="258"/>
      <c r="VTH98" s="257"/>
      <c r="VTI98" s="141"/>
      <c r="VTJ98" s="141"/>
      <c r="VTK98" s="141"/>
      <c r="VTL98" s="141"/>
      <c r="VTM98" s="141"/>
      <c r="VTN98" s="141"/>
      <c r="VTO98" s="141"/>
      <c r="VTP98" s="142"/>
      <c r="VTQ98" s="143"/>
      <c r="VTR98" s="143"/>
      <c r="VTS98" s="142"/>
      <c r="VTT98" s="143"/>
      <c r="VTU98" s="143"/>
      <c r="VTV98" s="142"/>
      <c r="VTW98" s="143"/>
      <c r="VTX98" s="143"/>
      <c r="VTY98" s="258"/>
      <c r="VTZ98" s="257"/>
      <c r="VUA98" s="141"/>
      <c r="VUB98" s="141"/>
      <c r="VUC98" s="141"/>
      <c r="VUD98" s="141"/>
      <c r="VUE98" s="141"/>
      <c r="VUF98" s="141"/>
      <c r="VUG98" s="141"/>
      <c r="VUH98" s="142"/>
      <c r="VUI98" s="143"/>
      <c r="VUJ98" s="143"/>
      <c r="VUK98" s="142"/>
      <c r="VUL98" s="143"/>
      <c r="VUM98" s="143"/>
      <c r="VUN98" s="142"/>
      <c r="VUO98" s="143"/>
      <c r="VUP98" s="143"/>
      <c r="VUQ98" s="258"/>
      <c r="VUR98" s="257"/>
      <c r="VUS98" s="141"/>
      <c r="VUT98" s="141"/>
      <c r="VUU98" s="141"/>
      <c r="VUV98" s="141"/>
      <c r="VUW98" s="141"/>
      <c r="VUX98" s="141"/>
      <c r="VUY98" s="141"/>
      <c r="VUZ98" s="142"/>
      <c r="VVA98" s="143"/>
      <c r="VVB98" s="143"/>
      <c r="VVC98" s="142"/>
      <c r="VVD98" s="143"/>
      <c r="VVE98" s="143"/>
      <c r="VVF98" s="142"/>
      <c r="VVG98" s="143"/>
      <c r="VVH98" s="143"/>
      <c r="VVI98" s="258"/>
      <c r="VVJ98" s="257"/>
      <c r="VVK98" s="141"/>
      <c r="VVL98" s="141"/>
      <c r="VVM98" s="141"/>
      <c r="VVN98" s="141"/>
      <c r="VVO98" s="141"/>
      <c r="VVP98" s="141"/>
      <c r="VVQ98" s="141"/>
      <c r="VVR98" s="142"/>
      <c r="VVS98" s="143"/>
      <c r="VVT98" s="143"/>
      <c r="VVU98" s="142"/>
      <c r="VVV98" s="143"/>
      <c r="VVW98" s="143"/>
      <c r="VVX98" s="142"/>
      <c r="VVY98" s="143"/>
      <c r="VVZ98" s="143"/>
      <c r="VWA98" s="258"/>
      <c r="VWB98" s="257"/>
      <c r="VWC98" s="141"/>
      <c r="VWD98" s="141"/>
      <c r="VWE98" s="141"/>
      <c r="VWF98" s="141"/>
      <c r="VWG98" s="141"/>
      <c r="VWH98" s="141"/>
      <c r="VWI98" s="141"/>
      <c r="VWJ98" s="142"/>
      <c r="VWK98" s="143"/>
      <c r="VWL98" s="143"/>
      <c r="VWM98" s="142"/>
      <c r="VWN98" s="143"/>
      <c r="VWO98" s="143"/>
      <c r="VWP98" s="142"/>
      <c r="VWQ98" s="143"/>
      <c r="VWR98" s="143"/>
      <c r="VWS98" s="258"/>
      <c r="VWT98" s="257"/>
      <c r="VWU98" s="141"/>
      <c r="VWV98" s="141"/>
      <c r="VWW98" s="141"/>
      <c r="VWX98" s="141"/>
      <c r="VWY98" s="141"/>
      <c r="VWZ98" s="141"/>
      <c r="VXA98" s="141"/>
      <c r="VXB98" s="142"/>
      <c r="VXC98" s="143"/>
      <c r="VXD98" s="143"/>
      <c r="VXE98" s="142"/>
      <c r="VXF98" s="143"/>
      <c r="VXG98" s="143"/>
      <c r="VXH98" s="142"/>
      <c r="VXI98" s="143"/>
      <c r="VXJ98" s="143"/>
      <c r="VXK98" s="258"/>
      <c r="VXL98" s="257"/>
      <c r="VXM98" s="141"/>
      <c r="VXN98" s="141"/>
      <c r="VXO98" s="141"/>
      <c r="VXP98" s="141"/>
      <c r="VXQ98" s="141"/>
      <c r="VXR98" s="141"/>
      <c r="VXS98" s="141"/>
      <c r="VXT98" s="142"/>
      <c r="VXU98" s="143"/>
      <c r="VXV98" s="143"/>
      <c r="VXW98" s="142"/>
      <c r="VXX98" s="143"/>
      <c r="VXY98" s="143"/>
      <c r="VXZ98" s="142"/>
      <c r="VYA98" s="143"/>
      <c r="VYB98" s="143"/>
      <c r="VYC98" s="258"/>
      <c r="VYD98" s="257"/>
      <c r="VYE98" s="141"/>
      <c r="VYF98" s="141"/>
      <c r="VYG98" s="141"/>
      <c r="VYH98" s="141"/>
      <c r="VYI98" s="141"/>
      <c r="VYJ98" s="141"/>
      <c r="VYK98" s="141"/>
      <c r="VYL98" s="142"/>
      <c r="VYM98" s="143"/>
      <c r="VYN98" s="143"/>
      <c r="VYO98" s="142"/>
      <c r="VYP98" s="143"/>
      <c r="VYQ98" s="143"/>
      <c r="VYR98" s="142"/>
      <c r="VYS98" s="143"/>
      <c r="VYT98" s="143"/>
      <c r="VYU98" s="258"/>
      <c r="VYV98" s="257"/>
      <c r="VYW98" s="141"/>
      <c r="VYX98" s="141"/>
      <c r="VYY98" s="141"/>
      <c r="VYZ98" s="141"/>
      <c r="VZA98" s="141"/>
      <c r="VZB98" s="141"/>
      <c r="VZC98" s="141"/>
      <c r="VZD98" s="142"/>
      <c r="VZE98" s="143"/>
      <c r="VZF98" s="143"/>
      <c r="VZG98" s="142"/>
      <c r="VZH98" s="143"/>
      <c r="VZI98" s="143"/>
      <c r="VZJ98" s="142"/>
      <c r="VZK98" s="143"/>
      <c r="VZL98" s="143"/>
      <c r="VZM98" s="258"/>
      <c r="VZN98" s="257"/>
      <c r="VZO98" s="141"/>
      <c r="VZP98" s="141"/>
      <c r="VZQ98" s="141"/>
      <c r="VZR98" s="141"/>
      <c r="VZS98" s="141"/>
      <c r="VZT98" s="141"/>
      <c r="VZU98" s="141"/>
      <c r="VZV98" s="142"/>
      <c r="VZW98" s="143"/>
      <c r="VZX98" s="143"/>
      <c r="VZY98" s="142"/>
      <c r="VZZ98" s="143"/>
      <c r="WAA98" s="143"/>
      <c r="WAB98" s="142"/>
      <c r="WAC98" s="143"/>
      <c r="WAD98" s="143"/>
      <c r="WAE98" s="258"/>
      <c r="WAF98" s="257"/>
      <c r="WAG98" s="141"/>
      <c r="WAH98" s="141"/>
      <c r="WAI98" s="141"/>
      <c r="WAJ98" s="141"/>
      <c r="WAK98" s="141"/>
      <c r="WAL98" s="141"/>
      <c r="WAM98" s="141"/>
      <c r="WAN98" s="142"/>
      <c r="WAO98" s="143"/>
      <c r="WAP98" s="143"/>
      <c r="WAQ98" s="142"/>
      <c r="WAR98" s="143"/>
      <c r="WAS98" s="143"/>
      <c r="WAT98" s="142"/>
      <c r="WAU98" s="143"/>
      <c r="WAV98" s="143"/>
      <c r="WAW98" s="258"/>
      <c r="WAX98" s="257"/>
      <c r="WAY98" s="141"/>
      <c r="WAZ98" s="141"/>
      <c r="WBA98" s="141"/>
      <c r="WBB98" s="141"/>
      <c r="WBC98" s="141"/>
      <c r="WBD98" s="141"/>
      <c r="WBE98" s="141"/>
      <c r="WBF98" s="142"/>
      <c r="WBG98" s="143"/>
      <c r="WBH98" s="143"/>
      <c r="WBI98" s="142"/>
      <c r="WBJ98" s="143"/>
      <c r="WBK98" s="143"/>
      <c r="WBL98" s="142"/>
      <c r="WBM98" s="143"/>
      <c r="WBN98" s="143"/>
      <c r="WBO98" s="258"/>
      <c r="WBP98" s="257"/>
      <c r="WBQ98" s="141"/>
      <c r="WBR98" s="141"/>
      <c r="WBS98" s="141"/>
      <c r="WBT98" s="141"/>
      <c r="WBU98" s="141"/>
      <c r="WBV98" s="141"/>
      <c r="WBW98" s="141"/>
      <c r="WBX98" s="142"/>
      <c r="WBY98" s="143"/>
      <c r="WBZ98" s="143"/>
      <c r="WCA98" s="142"/>
      <c r="WCB98" s="143"/>
      <c r="WCC98" s="143"/>
      <c r="WCD98" s="142"/>
      <c r="WCE98" s="143"/>
      <c r="WCF98" s="143"/>
      <c r="WCG98" s="258"/>
      <c r="WCH98" s="257"/>
      <c r="WCI98" s="141"/>
      <c r="WCJ98" s="141"/>
      <c r="WCK98" s="141"/>
      <c r="WCL98" s="141"/>
      <c r="WCM98" s="141"/>
      <c r="WCN98" s="141"/>
      <c r="WCO98" s="141"/>
      <c r="WCP98" s="142"/>
      <c r="WCQ98" s="143"/>
      <c r="WCR98" s="143"/>
      <c r="WCS98" s="142"/>
      <c r="WCT98" s="143"/>
      <c r="WCU98" s="143"/>
      <c r="WCV98" s="142"/>
      <c r="WCW98" s="143"/>
      <c r="WCX98" s="143"/>
      <c r="WCY98" s="258"/>
      <c r="WCZ98" s="257"/>
      <c r="WDA98" s="141"/>
      <c r="WDB98" s="141"/>
      <c r="WDC98" s="141"/>
      <c r="WDD98" s="141"/>
      <c r="WDE98" s="141"/>
      <c r="WDF98" s="141"/>
      <c r="WDG98" s="141"/>
      <c r="WDH98" s="142"/>
      <c r="WDI98" s="143"/>
      <c r="WDJ98" s="143"/>
      <c r="WDK98" s="142"/>
      <c r="WDL98" s="143"/>
      <c r="WDM98" s="143"/>
      <c r="WDN98" s="142"/>
      <c r="WDO98" s="143"/>
      <c r="WDP98" s="143"/>
      <c r="WDQ98" s="258"/>
      <c r="WDR98" s="257"/>
      <c r="WDS98" s="141"/>
      <c r="WDT98" s="141"/>
      <c r="WDU98" s="141"/>
      <c r="WDV98" s="141"/>
      <c r="WDW98" s="141"/>
      <c r="WDX98" s="141"/>
      <c r="WDY98" s="141"/>
      <c r="WDZ98" s="142"/>
      <c r="WEA98" s="143"/>
      <c r="WEB98" s="143"/>
      <c r="WEC98" s="142"/>
      <c r="WED98" s="143"/>
      <c r="WEE98" s="143"/>
      <c r="WEF98" s="142"/>
      <c r="WEG98" s="143"/>
      <c r="WEH98" s="143"/>
      <c r="WEI98" s="258"/>
      <c r="WEJ98" s="257"/>
      <c r="WEK98" s="141"/>
      <c r="WEL98" s="141"/>
      <c r="WEM98" s="141"/>
      <c r="WEN98" s="141"/>
      <c r="WEO98" s="141"/>
      <c r="WEP98" s="141"/>
      <c r="WEQ98" s="141"/>
      <c r="WER98" s="142"/>
      <c r="WES98" s="143"/>
      <c r="WET98" s="143"/>
      <c r="WEU98" s="142"/>
      <c r="WEV98" s="143"/>
      <c r="WEW98" s="143"/>
      <c r="WEX98" s="142"/>
      <c r="WEY98" s="143"/>
      <c r="WEZ98" s="143"/>
      <c r="WFA98" s="258"/>
      <c r="WFB98" s="257"/>
      <c r="WFC98" s="141"/>
      <c r="WFD98" s="141"/>
      <c r="WFE98" s="141"/>
      <c r="WFF98" s="141"/>
      <c r="WFG98" s="141"/>
      <c r="WFH98" s="141"/>
      <c r="WFI98" s="141"/>
      <c r="WFJ98" s="142"/>
      <c r="WFK98" s="143"/>
      <c r="WFL98" s="143"/>
      <c r="WFM98" s="142"/>
      <c r="WFN98" s="143"/>
      <c r="WFO98" s="143"/>
      <c r="WFP98" s="142"/>
      <c r="WFQ98" s="143"/>
      <c r="WFR98" s="143"/>
      <c r="WFS98" s="258"/>
      <c r="WFT98" s="257"/>
      <c r="WFU98" s="141"/>
      <c r="WFV98" s="141"/>
      <c r="WFW98" s="141"/>
      <c r="WFX98" s="141"/>
      <c r="WFY98" s="141"/>
      <c r="WFZ98" s="141"/>
      <c r="WGA98" s="141"/>
      <c r="WGB98" s="142"/>
      <c r="WGC98" s="143"/>
      <c r="WGD98" s="143"/>
      <c r="WGE98" s="142"/>
      <c r="WGF98" s="143"/>
      <c r="WGG98" s="143"/>
      <c r="WGH98" s="142"/>
      <c r="WGI98" s="143"/>
      <c r="WGJ98" s="143"/>
      <c r="WGK98" s="258"/>
      <c r="WGL98" s="257"/>
      <c r="WGM98" s="141"/>
      <c r="WGN98" s="141"/>
      <c r="WGO98" s="141"/>
      <c r="WGP98" s="141"/>
      <c r="WGQ98" s="141"/>
      <c r="WGR98" s="141"/>
      <c r="WGS98" s="141"/>
      <c r="WGT98" s="142"/>
      <c r="WGU98" s="143"/>
      <c r="WGV98" s="143"/>
      <c r="WGW98" s="142"/>
      <c r="WGX98" s="143"/>
      <c r="WGY98" s="143"/>
      <c r="WGZ98" s="142"/>
      <c r="WHA98" s="143"/>
      <c r="WHB98" s="143"/>
      <c r="WHC98" s="258"/>
      <c r="WHD98" s="257"/>
      <c r="WHE98" s="141"/>
      <c r="WHF98" s="141"/>
      <c r="WHG98" s="141"/>
      <c r="WHH98" s="141"/>
      <c r="WHI98" s="141"/>
      <c r="WHJ98" s="141"/>
      <c r="WHK98" s="141"/>
      <c r="WHL98" s="142"/>
      <c r="WHM98" s="143"/>
      <c r="WHN98" s="143"/>
      <c r="WHO98" s="142"/>
      <c r="WHP98" s="143"/>
      <c r="WHQ98" s="143"/>
      <c r="WHR98" s="142"/>
      <c r="WHS98" s="143"/>
      <c r="WHT98" s="143"/>
      <c r="WHU98" s="258"/>
      <c r="WHV98" s="257"/>
      <c r="WHW98" s="141"/>
      <c r="WHX98" s="141"/>
      <c r="WHY98" s="141"/>
      <c r="WHZ98" s="141"/>
      <c r="WIA98" s="141"/>
      <c r="WIB98" s="141"/>
      <c r="WIC98" s="141"/>
      <c r="WID98" s="142"/>
      <c r="WIE98" s="143"/>
      <c r="WIF98" s="143"/>
      <c r="WIG98" s="142"/>
      <c r="WIH98" s="143"/>
      <c r="WII98" s="143"/>
      <c r="WIJ98" s="142"/>
      <c r="WIK98" s="143"/>
      <c r="WIL98" s="143"/>
      <c r="WIM98" s="258"/>
      <c r="WIN98" s="257"/>
      <c r="WIO98" s="141"/>
      <c r="WIP98" s="141"/>
      <c r="WIQ98" s="141"/>
      <c r="WIR98" s="141"/>
      <c r="WIS98" s="141"/>
      <c r="WIT98" s="141"/>
      <c r="WIU98" s="141"/>
      <c r="WIV98" s="142"/>
      <c r="WIW98" s="143"/>
      <c r="WIX98" s="143"/>
      <c r="WIY98" s="142"/>
      <c r="WIZ98" s="143"/>
      <c r="WJA98" s="143"/>
      <c r="WJB98" s="142"/>
      <c r="WJC98" s="143"/>
      <c r="WJD98" s="143"/>
      <c r="WJE98" s="258"/>
      <c r="WJF98" s="257"/>
      <c r="WJG98" s="141"/>
      <c r="WJH98" s="141"/>
      <c r="WJI98" s="141"/>
      <c r="WJJ98" s="141"/>
      <c r="WJK98" s="141"/>
      <c r="WJL98" s="141"/>
      <c r="WJM98" s="141"/>
      <c r="WJN98" s="142"/>
      <c r="WJO98" s="143"/>
      <c r="WJP98" s="143"/>
      <c r="WJQ98" s="142"/>
      <c r="WJR98" s="143"/>
      <c r="WJS98" s="143"/>
      <c r="WJT98" s="142"/>
      <c r="WJU98" s="143"/>
      <c r="WJV98" s="143"/>
      <c r="WJW98" s="258"/>
      <c r="WJX98" s="257"/>
      <c r="WJY98" s="141"/>
      <c r="WJZ98" s="141"/>
      <c r="WKA98" s="141"/>
      <c r="WKB98" s="141"/>
      <c r="WKC98" s="141"/>
      <c r="WKD98" s="141"/>
      <c r="WKE98" s="141"/>
      <c r="WKF98" s="142"/>
      <c r="WKG98" s="143"/>
      <c r="WKH98" s="143"/>
      <c r="WKI98" s="142"/>
      <c r="WKJ98" s="143"/>
      <c r="WKK98" s="143"/>
      <c r="WKL98" s="142"/>
      <c r="WKM98" s="143"/>
      <c r="WKN98" s="143"/>
      <c r="WKO98" s="258"/>
      <c r="WKP98" s="257"/>
      <c r="WKQ98" s="141"/>
      <c r="WKR98" s="141"/>
      <c r="WKS98" s="141"/>
      <c r="WKT98" s="141"/>
      <c r="WKU98" s="141"/>
      <c r="WKV98" s="141"/>
      <c r="WKW98" s="141"/>
      <c r="WKX98" s="142"/>
      <c r="WKY98" s="143"/>
      <c r="WKZ98" s="143"/>
      <c r="WLA98" s="142"/>
      <c r="WLB98" s="143"/>
      <c r="WLC98" s="143"/>
      <c r="WLD98" s="142"/>
      <c r="WLE98" s="143"/>
      <c r="WLF98" s="143"/>
      <c r="WLG98" s="258"/>
      <c r="WLH98" s="257"/>
      <c r="WLI98" s="141"/>
      <c r="WLJ98" s="141"/>
      <c r="WLK98" s="141"/>
      <c r="WLL98" s="141"/>
      <c r="WLM98" s="141"/>
      <c r="WLN98" s="141"/>
      <c r="WLO98" s="141"/>
      <c r="WLP98" s="142"/>
      <c r="WLQ98" s="143"/>
      <c r="WLR98" s="143"/>
      <c r="WLS98" s="142"/>
      <c r="WLT98" s="143"/>
      <c r="WLU98" s="143"/>
      <c r="WLV98" s="142"/>
      <c r="WLW98" s="143"/>
      <c r="WLX98" s="143"/>
      <c r="WLY98" s="258"/>
      <c r="WLZ98" s="257"/>
      <c r="WMA98" s="141"/>
      <c r="WMB98" s="141"/>
      <c r="WMC98" s="141"/>
      <c r="WMD98" s="141"/>
      <c r="WME98" s="141"/>
      <c r="WMF98" s="141"/>
      <c r="WMG98" s="141"/>
      <c r="WMH98" s="142"/>
      <c r="WMI98" s="143"/>
      <c r="WMJ98" s="143"/>
      <c r="WMK98" s="142"/>
      <c r="WML98" s="143"/>
      <c r="WMM98" s="143"/>
      <c r="WMN98" s="142"/>
      <c r="WMO98" s="143"/>
      <c r="WMP98" s="143"/>
      <c r="WMQ98" s="258"/>
      <c r="WMR98" s="257"/>
      <c r="WMS98" s="141"/>
      <c r="WMT98" s="141"/>
      <c r="WMU98" s="141"/>
      <c r="WMV98" s="141"/>
      <c r="WMW98" s="141"/>
      <c r="WMX98" s="141"/>
      <c r="WMY98" s="141"/>
      <c r="WMZ98" s="142"/>
      <c r="WNA98" s="143"/>
      <c r="WNB98" s="143"/>
      <c r="WNC98" s="142"/>
      <c r="WND98" s="143"/>
      <c r="WNE98" s="143"/>
      <c r="WNF98" s="142"/>
      <c r="WNG98" s="143"/>
      <c r="WNH98" s="143"/>
      <c r="WNI98" s="258"/>
      <c r="WNJ98" s="257"/>
      <c r="WNK98" s="141"/>
      <c r="WNL98" s="141"/>
      <c r="WNM98" s="141"/>
      <c r="WNN98" s="141"/>
      <c r="WNO98" s="141"/>
      <c r="WNP98" s="141"/>
      <c r="WNQ98" s="141"/>
      <c r="WNR98" s="142"/>
      <c r="WNS98" s="143"/>
      <c r="WNT98" s="143"/>
      <c r="WNU98" s="142"/>
      <c r="WNV98" s="143"/>
      <c r="WNW98" s="143"/>
      <c r="WNX98" s="142"/>
      <c r="WNY98" s="143"/>
      <c r="WNZ98" s="143"/>
      <c r="WOA98" s="258"/>
      <c r="WOB98" s="257"/>
      <c r="WOC98" s="141"/>
      <c r="WOD98" s="141"/>
      <c r="WOE98" s="141"/>
      <c r="WOF98" s="141"/>
      <c r="WOG98" s="141"/>
      <c r="WOH98" s="141"/>
      <c r="WOI98" s="141"/>
      <c r="WOJ98" s="142"/>
      <c r="WOK98" s="143"/>
      <c r="WOL98" s="143"/>
      <c r="WOM98" s="142"/>
      <c r="WON98" s="143"/>
      <c r="WOO98" s="143"/>
      <c r="WOP98" s="142"/>
      <c r="WOQ98" s="143"/>
      <c r="WOR98" s="143"/>
      <c r="WOS98" s="258"/>
      <c r="WOT98" s="257"/>
      <c r="WOU98" s="141"/>
      <c r="WOV98" s="141"/>
      <c r="WOW98" s="141"/>
      <c r="WOX98" s="141"/>
      <c r="WOY98" s="141"/>
      <c r="WOZ98" s="141"/>
      <c r="WPA98" s="141"/>
      <c r="WPB98" s="142"/>
      <c r="WPC98" s="143"/>
      <c r="WPD98" s="143"/>
      <c r="WPE98" s="142"/>
      <c r="WPF98" s="143"/>
      <c r="WPG98" s="143"/>
      <c r="WPH98" s="142"/>
      <c r="WPI98" s="143"/>
      <c r="WPJ98" s="143"/>
      <c r="WPK98" s="258"/>
      <c r="WPL98" s="257"/>
      <c r="WPM98" s="141"/>
      <c r="WPN98" s="141"/>
      <c r="WPO98" s="141"/>
      <c r="WPP98" s="141"/>
      <c r="WPQ98" s="141"/>
      <c r="WPR98" s="141"/>
      <c r="WPS98" s="141"/>
      <c r="WPT98" s="142"/>
      <c r="WPU98" s="143"/>
      <c r="WPV98" s="143"/>
      <c r="WPW98" s="142"/>
      <c r="WPX98" s="143"/>
      <c r="WPY98" s="143"/>
      <c r="WPZ98" s="142"/>
      <c r="WQA98" s="143"/>
      <c r="WQB98" s="143"/>
      <c r="WQC98" s="258"/>
      <c r="WQD98" s="257"/>
      <c r="WQE98" s="141"/>
      <c r="WQF98" s="141"/>
      <c r="WQG98" s="141"/>
      <c r="WQH98" s="141"/>
      <c r="WQI98" s="141"/>
      <c r="WQJ98" s="141"/>
      <c r="WQK98" s="141"/>
      <c r="WQL98" s="142"/>
      <c r="WQM98" s="143"/>
      <c r="WQN98" s="143"/>
      <c r="WQO98" s="142"/>
      <c r="WQP98" s="143"/>
      <c r="WQQ98" s="143"/>
      <c r="WQR98" s="142"/>
      <c r="WQS98" s="143"/>
      <c r="WQT98" s="143"/>
      <c r="WQU98" s="258"/>
      <c r="WQV98" s="257"/>
      <c r="WQW98" s="141"/>
      <c r="WQX98" s="141"/>
      <c r="WQY98" s="141"/>
      <c r="WQZ98" s="141"/>
      <c r="WRA98" s="141"/>
      <c r="WRB98" s="141"/>
      <c r="WRC98" s="141"/>
      <c r="WRD98" s="142"/>
      <c r="WRE98" s="143"/>
      <c r="WRF98" s="143"/>
      <c r="WRG98" s="142"/>
      <c r="WRH98" s="143"/>
      <c r="WRI98" s="143"/>
      <c r="WRJ98" s="142"/>
      <c r="WRK98" s="143"/>
      <c r="WRL98" s="143"/>
      <c r="WRM98" s="258"/>
      <c r="WRN98" s="257"/>
      <c r="WRO98" s="141"/>
      <c r="WRP98" s="141"/>
      <c r="WRQ98" s="141"/>
      <c r="WRR98" s="141"/>
      <c r="WRS98" s="141"/>
      <c r="WRT98" s="141"/>
      <c r="WRU98" s="141"/>
      <c r="WRV98" s="142"/>
      <c r="WRW98" s="143"/>
      <c r="WRX98" s="143"/>
      <c r="WRY98" s="142"/>
      <c r="WRZ98" s="143"/>
      <c r="WSA98" s="143"/>
      <c r="WSB98" s="142"/>
      <c r="WSC98" s="143"/>
      <c r="WSD98" s="143"/>
      <c r="WSE98" s="258"/>
      <c r="WSF98" s="257"/>
      <c r="WSG98" s="141"/>
      <c r="WSH98" s="141"/>
      <c r="WSI98" s="141"/>
      <c r="WSJ98" s="141"/>
      <c r="WSK98" s="141"/>
      <c r="WSL98" s="141"/>
      <c r="WSM98" s="141"/>
      <c r="WSN98" s="142"/>
      <c r="WSO98" s="143"/>
      <c r="WSP98" s="143"/>
      <c r="WSQ98" s="142"/>
      <c r="WSR98" s="143"/>
      <c r="WSS98" s="143"/>
      <c r="WST98" s="142"/>
      <c r="WSU98" s="143"/>
      <c r="WSV98" s="143"/>
      <c r="WSW98" s="258"/>
      <c r="WSX98" s="257"/>
      <c r="WSY98" s="141"/>
      <c r="WSZ98" s="141"/>
      <c r="WTA98" s="141"/>
      <c r="WTB98" s="141"/>
      <c r="WTC98" s="141"/>
      <c r="WTD98" s="141"/>
      <c r="WTE98" s="141"/>
      <c r="WTF98" s="142"/>
      <c r="WTG98" s="143"/>
      <c r="WTH98" s="143"/>
      <c r="WTI98" s="142"/>
      <c r="WTJ98" s="143"/>
      <c r="WTK98" s="143"/>
      <c r="WTL98" s="142"/>
      <c r="WTM98" s="143"/>
      <c r="WTN98" s="143"/>
      <c r="WTO98" s="258"/>
      <c r="WTP98" s="257"/>
      <c r="WTQ98" s="141"/>
      <c r="WTR98" s="141"/>
      <c r="WTS98" s="141"/>
      <c r="WTT98" s="141"/>
      <c r="WTU98" s="141"/>
      <c r="WTV98" s="141"/>
      <c r="WTW98" s="141"/>
      <c r="WTX98" s="142"/>
      <c r="WTY98" s="143"/>
      <c r="WTZ98" s="143"/>
      <c r="WUA98" s="142"/>
      <c r="WUB98" s="143"/>
      <c r="WUC98" s="143"/>
      <c r="WUD98" s="142"/>
      <c r="WUE98" s="143"/>
      <c r="WUF98" s="143"/>
      <c r="WUG98" s="258"/>
      <c r="WUH98" s="257"/>
      <c r="WUI98" s="141"/>
      <c r="WUJ98" s="141"/>
      <c r="WUK98" s="141"/>
      <c r="WUL98" s="141"/>
      <c r="WUM98" s="141"/>
      <c r="WUN98" s="141"/>
      <c r="WUO98" s="141"/>
      <c r="WUP98" s="142"/>
      <c r="WUQ98" s="143"/>
      <c r="WUR98" s="143"/>
      <c r="WUS98" s="142"/>
      <c r="WUT98" s="143"/>
      <c r="WUU98" s="143"/>
      <c r="WUV98" s="142"/>
      <c r="WUW98" s="143"/>
      <c r="WUX98" s="143"/>
      <c r="WUY98" s="258"/>
      <c r="WUZ98" s="257"/>
      <c r="WVA98" s="141"/>
      <c r="WVB98" s="141"/>
      <c r="WVC98" s="141"/>
      <c r="WVD98" s="141"/>
      <c r="WVE98" s="141"/>
      <c r="WVF98" s="141"/>
      <c r="WVG98" s="141"/>
      <c r="WVH98" s="142"/>
      <c r="WVI98" s="143"/>
      <c r="WVJ98" s="143"/>
      <c r="WVK98" s="142"/>
      <c r="WVL98" s="143"/>
      <c r="WVM98" s="143"/>
      <c r="WVN98" s="142"/>
      <c r="WVO98" s="143"/>
      <c r="WVP98" s="143"/>
      <c r="WVQ98" s="258"/>
      <c r="WVR98" s="257"/>
      <c r="WVS98" s="141"/>
      <c r="WVT98" s="141"/>
      <c r="WVU98" s="141"/>
      <c r="WVV98" s="141"/>
      <c r="WVW98" s="141"/>
      <c r="WVX98" s="141"/>
      <c r="WVY98" s="141"/>
      <c r="WVZ98" s="142"/>
      <c r="WWA98" s="143"/>
      <c r="WWB98" s="143"/>
      <c r="WWC98" s="142"/>
      <c r="WWD98" s="143"/>
      <c r="WWE98" s="143"/>
      <c r="WWF98" s="142"/>
      <c r="WWG98" s="143"/>
      <c r="WWH98" s="143"/>
      <c r="WWI98" s="258"/>
      <c r="WWJ98" s="257"/>
      <c r="WWK98" s="141"/>
      <c r="WWL98" s="141"/>
      <c r="WWM98" s="141"/>
      <c r="WWN98" s="141"/>
      <c r="WWO98" s="141"/>
      <c r="WWP98" s="141"/>
      <c r="WWQ98" s="141"/>
      <c r="WWR98" s="142"/>
      <c r="WWS98" s="143"/>
      <c r="WWT98" s="143"/>
      <c r="WWU98" s="142"/>
      <c r="WWV98" s="143"/>
      <c r="WWW98" s="143"/>
      <c r="WWX98" s="142"/>
      <c r="WWY98" s="143"/>
      <c r="WWZ98" s="143"/>
      <c r="WXA98" s="258"/>
      <c r="WXB98" s="257"/>
      <c r="WXC98" s="141"/>
      <c r="WXD98" s="141"/>
      <c r="WXE98" s="141"/>
      <c r="WXF98" s="141"/>
      <c r="WXG98" s="141"/>
      <c r="WXH98" s="141"/>
      <c r="WXI98" s="141"/>
      <c r="WXJ98" s="142"/>
      <c r="WXK98" s="143"/>
      <c r="WXL98" s="143"/>
      <c r="WXM98" s="142"/>
      <c r="WXN98" s="143"/>
      <c r="WXO98" s="143"/>
      <c r="WXP98" s="142"/>
      <c r="WXQ98" s="143"/>
      <c r="WXR98" s="143"/>
      <c r="WXS98" s="258"/>
      <c r="WXT98" s="257"/>
      <c r="WXU98" s="141"/>
      <c r="WXV98" s="141"/>
      <c r="WXW98" s="141"/>
      <c r="WXX98" s="141"/>
      <c r="WXY98" s="141"/>
      <c r="WXZ98" s="141"/>
      <c r="WYA98" s="141"/>
      <c r="WYB98" s="142"/>
      <c r="WYC98" s="143"/>
      <c r="WYD98" s="143"/>
      <c r="WYE98" s="142"/>
      <c r="WYF98" s="143"/>
      <c r="WYG98" s="143"/>
      <c r="WYH98" s="142"/>
      <c r="WYI98" s="143"/>
      <c r="WYJ98" s="143"/>
      <c r="WYK98" s="258"/>
      <c r="WYL98" s="257"/>
      <c r="WYM98" s="141"/>
      <c r="WYN98" s="141"/>
      <c r="WYO98" s="141"/>
      <c r="WYP98" s="141"/>
      <c r="WYQ98" s="141"/>
      <c r="WYR98" s="141"/>
      <c r="WYS98" s="141"/>
      <c r="WYT98" s="142"/>
      <c r="WYU98" s="143"/>
      <c r="WYV98" s="143"/>
      <c r="WYW98" s="142"/>
      <c r="WYX98" s="143"/>
      <c r="WYY98" s="143"/>
      <c r="WYZ98" s="142"/>
      <c r="WZA98" s="143"/>
      <c r="WZB98" s="143"/>
      <c r="WZC98" s="258"/>
      <c r="WZD98" s="257"/>
      <c r="WZE98" s="141"/>
      <c r="WZF98" s="141"/>
      <c r="WZG98" s="141"/>
      <c r="WZH98" s="141"/>
      <c r="WZI98" s="141"/>
      <c r="WZJ98" s="141"/>
      <c r="WZK98" s="141"/>
      <c r="WZL98" s="142"/>
      <c r="WZM98" s="143"/>
      <c r="WZN98" s="143"/>
      <c r="WZO98" s="142"/>
      <c r="WZP98" s="143"/>
      <c r="WZQ98" s="143"/>
      <c r="WZR98" s="142"/>
      <c r="WZS98" s="143"/>
      <c r="WZT98" s="143"/>
      <c r="WZU98" s="258"/>
      <c r="WZV98" s="257"/>
      <c r="WZW98" s="141"/>
      <c r="WZX98" s="141"/>
      <c r="WZY98" s="141"/>
      <c r="WZZ98" s="141"/>
      <c r="XAA98" s="141"/>
      <c r="XAB98" s="141"/>
      <c r="XAC98" s="141"/>
      <c r="XAD98" s="142"/>
      <c r="XAE98" s="143"/>
      <c r="XAF98" s="143"/>
      <c r="XAG98" s="142"/>
      <c r="XAH98" s="143"/>
      <c r="XAI98" s="143"/>
      <c r="XAJ98" s="142"/>
      <c r="XAK98" s="143"/>
      <c r="XAL98" s="143"/>
      <c r="XAM98" s="258"/>
      <c r="XAN98" s="257"/>
      <c r="XAO98" s="141"/>
      <c r="XAP98" s="141"/>
      <c r="XAQ98" s="141"/>
      <c r="XAR98" s="141"/>
      <c r="XAS98" s="141"/>
      <c r="XAT98" s="141"/>
      <c r="XAU98" s="141"/>
      <c r="XAV98" s="142"/>
      <c r="XAW98" s="143"/>
      <c r="XAX98" s="143"/>
      <c r="XAY98" s="142"/>
      <c r="XAZ98" s="143"/>
      <c r="XBA98" s="143"/>
      <c r="XBB98" s="142"/>
      <c r="XBC98" s="143"/>
      <c r="XBD98" s="143"/>
      <c r="XBE98" s="258"/>
      <c r="XBF98" s="257"/>
      <c r="XBG98" s="141"/>
      <c r="XBH98" s="141"/>
      <c r="XBI98" s="141"/>
      <c r="XBJ98" s="141"/>
      <c r="XBK98" s="141"/>
      <c r="XBL98" s="141"/>
      <c r="XBM98" s="141"/>
      <c r="XBN98" s="142"/>
      <c r="XBO98" s="143"/>
      <c r="XBP98" s="143"/>
      <c r="XBQ98" s="142"/>
      <c r="XBR98" s="143"/>
      <c r="XBS98" s="143"/>
      <c r="XBT98" s="142"/>
      <c r="XBU98" s="143"/>
      <c r="XBV98" s="143"/>
      <c r="XBW98" s="258"/>
      <c r="XBX98" s="257"/>
      <c r="XBY98" s="141"/>
      <c r="XBZ98" s="141"/>
      <c r="XCA98" s="141"/>
      <c r="XCB98" s="141"/>
      <c r="XCC98" s="141"/>
      <c r="XCD98" s="141"/>
      <c r="XCE98" s="141"/>
      <c r="XCF98" s="142"/>
      <c r="XCG98" s="143"/>
      <c r="XCH98" s="143"/>
      <c r="XCI98" s="142"/>
      <c r="XCJ98" s="143"/>
      <c r="XCK98" s="143"/>
      <c r="XCL98" s="142"/>
      <c r="XCM98" s="143"/>
      <c r="XCN98" s="143"/>
      <c r="XCO98" s="258"/>
      <c r="XCP98" s="257"/>
      <c r="XCQ98" s="141"/>
      <c r="XCR98" s="141"/>
      <c r="XCS98" s="141"/>
      <c r="XCT98" s="141"/>
      <c r="XCU98" s="141"/>
      <c r="XCV98" s="141"/>
      <c r="XCW98" s="141"/>
      <c r="XCX98" s="142"/>
      <c r="XCY98" s="143"/>
      <c r="XCZ98" s="143"/>
      <c r="XDA98" s="142"/>
      <c r="XDB98" s="143"/>
      <c r="XDC98" s="143"/>
      <c r="XDD98" s="142"/>
      <c r="XDE98" s="143"/>
      <c r="XDF98" s="143"/>
      <c r="XDG98" s="258"/>
      <c r="XDH98" s="257"/>
      <c r="XDI98" s="141"/>
      <c r="XDJ98" s="141"/>
      <c r="XDK98" s="141"/>
    </row>
    <row r="99" spans="1:16339" ht="12.75" customHeight="1">
      <c r="B99" s="274"/>
      <c r="C99" s="221"/>
      <c r="D99" s="216"/>
      <c r="E99" s="221"/>
      <c r="F99" s="279"/>
      <c r="G99" s="279"/>
      <c r="H99" s="279"/>
      <c r="I99" s="279"/>
      <c r="J99" s="278">
        <f>SUM(J93:J98)</f>
        <v>84570</v>
      </c>
      <c r="K99" s="279"/>
      <c r="L99" s="279"/>
      <c r="M99" s="278">
        <f t="shared" ref="M99:S99" si="43">SUM(M93:M98)</f>
        <v>89700</v>
      </c>
      <c r="N99" s="279"/>
      <c r="O99" s="279"/>
      <c r="P99" s="278">
        <f t="shared" si="43"/>
        <v>119750</v>
      </c>
      <c r="Q99" s="279"/>
      <c r="R99" s="279"/>
      <c r="S99" s="280">
        <f t="shared" si="43"/>
        <v>120600</v>
      </c>
    </row>
    <row r="100" spans="1:16339" ht="12.75" customHeight="1">
      <c r="B100" s="274"/>
      <c r="C100" s="221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79"/>
      <c r="S100" s="281"/>
    </row>
    <row r="101" spans="1:16339" ht="12.75" customHeight="1">
      <c r="B101" s="274"/>
      <c r="C101" s="221"/>
      <c r="D101" s="216"/>
      <c r="E101" s="221"/>
      <c r="F101" s="271" t="s">
        <v>240</v>
      </c>
      <c r="G101" s="279"/>
      <c r="H101" s="279"/>
      <c r="I101" s="279"/>
      <c r="J101" s="149" t="s">
        <v>241</v>
      </c>
      <c r="K101" s="221"/>
      <c r="L101" s="221"/>
      <c r="M101" s="149" t="s">
        <v>241</v>
      </c>
      <c r="N101" s="221"/>
      <c r="O101" s="221"/>
      <c r="P101" s="149" t="s">
        <v>241</v>
      </c>
      <c r="Q101" s="221"/>
      <c r="R101" s="221"/>
      <c r="S101" s="272" t="s">
        <v>241</v>
      </c>
    </row>
    <row r="102" spans="1:16339" ht="12.75" customHeight="1">
      <c r="B102" s="273" t="s">
        <v>242</v>
      </c>
      <c r="C102" s="221"/>
      <c r="D102" s="216"/>
      <c r="E102" s="221"/>
      <c r="F102" s="216" t="s">
        <v>267</v>
      </c>
      <c r="G102" s="221"/>
      <c r="H102" s="221"/>
      <c r="I102" s="216"/>
      <c r="J102" s="235">
        <f>J98</f>
        <v>50332.5</v>
      </c>
      <c r="K102" s="221"/>
      <c r="L102" s="221"/>
      <c r="M102" s="235">
        <f>M98</f>
        <v>53362.5</v>
      </c>
      <c r="N102" s="221"/>
      <c r="O102" s="221"/>
      <c r="P102" s="235">
        <f>P98</f>
        <v>82912.5</v>
      </c>
      <c r="Q102" s="221"/>
      <c r="R102" s="221"/>
      <c r="S102" s="241">
        <f>S98</f>
        <v>80862.5</v>
      </c>
    </row>
    <row r="103" spans="1:16339" ht="12.75" customHeight="1">
      <c r="B103" s="274"/>
      <c r="C103" s="216"/>
      <c r="D103" s="216"/>
      <c r="E103" s="216"/>
      <c r="F103" s="216" t="s">
        <v>268</v>
      </c>
      <c r="G103" s="216"/>
      <c r="H103" s="221"/>
      <c r="I103" s="216"/>
      <c r="J103" s="235">
        <f>J98+J97/2</f>
        <v>61082.5</v>
      </c>
      <c r="K103" s="221"/>
      <c r="L103" s="221"/>
      <c r="M103" s="235">
        <f>M98+M97/2</f>
        <v>64912.5</v>
      </c>
      <c r="N103" s="221"/>
      <c r="O103" s="221"/>
      <c r="P103" s="235">
        <f>P98+P97/2</f>
        <v>94462.5</v>
      </c>
      <c r="Q103" s="221"/>
      <c r="R103" s="221"/>
      <c r="S103" s="241">
        <f>S98+S97/2</f>
        <v>93612.5</v>
      </c>
    </row>
    <row r="104" spans="1:16339" ht="12.75" customHeight="1">
      <c r="B104" s="275" t="s">
        <v>243</v>
      </c>
      <c r="C104" s="216"/>
      <c r="D104" s="216"/>
      <c r="E104" s="216"/>
      <c r="F104" s="216" t="s">
        <v>269</v>
      </c>
      <c r="G104" s="216"/>
      <c r="H104" s="216"/>
      <c r="I104" s="216"/>
      <c r="J104" s="235">
        <f>J98+J97</f>
        <v>71832.5</v>
      </c>
      <c r="K104" s="221"/>
      <c r="L104" s="221"/>
      <c r="M104" s="235">
        <f>M98+M97</f>
        <v>76462.5</v>
      </c>
      <c r="N104" s="221"/>
      <c r="O104" s="221"/>
      <c r="P104" s="235">
        <f>P98+P97</f>
        <v>106012.5</v>
      </c>
      <c r="Q104" s="221"/>
      <c r="R104" s="221"/>
      <c r="S104" s="241">
        <f>S98+S97</f>
        <v>106362.5</v>
      </c>
    </row>
    <row r="105" spans="1:16339" ht="12.75" customHeight="1">
      <c r="B105" s="275" t="s">
        <v>244</v>
      </c>
      <c r="C105" s="216"/>
      <c r="D105" s="216"/>
      <c r="E105" s="216"/>
      <c r="F105" s="216"/>
      <c r="G105" s="276" t="s">
        <v>245</v>
      </c>
      <c r="H105" s="221"/>
      <c r="I105" s="216"/>
      <c r="J105" s="216"/>
      <c r="K105" s="221"/>
      <c r="L105" s="221"/>
      <c r="M105" s="221"/>
      <c r="N105" s="221"/>
      <c r="O105" s="221"/>
      <c r="P105" s="221"/>
      <c r="Q105" s="221"/>
      <c r="R105" s="221"/>
      <c r="S105" s="222"/>
    </row>
    <row r="106" spans="1:16339" ht="12.75" customHeight="1">
      <c r="B106" s="217"/>
      <c r="C106" s="216"/>
      <c r="D106" s="216"/>
      <c r="E106" s="221"/>
      <c r="F106" s="216"/>
      <c r="G106" s="216"/>
      <c r="H106" s="221"/>
      <c r="I106" s="216"/>
      <c r="J106" s="216"/>
      <c r="K106" s="221"/>
      <c r="L106" s="221"/>
      <c r="M106" s="221"/>
      <c r="N106" s="221"/>
      <c r="O106" s="221"/>
      <c r="P106" s="221"/>
      <c r="Q106" s="221"/>
      <c r="R106" s="221"/>
      <c r="S106" s="222"/>
    </row>
    <row r="107" spans="1:16339" ht="12.75" customHeight="1">
      <c r="B107" s="217"/>
      <c r="C107" s="216"/>
      <c r="D107" s="216"/>
      <c r="E107" s="105"/>
      <c r="F107" s="271" t="s">
        <v>246</v>
      </c>
      <c r="G107" s="216"/>
      <c r="H107" s="221"/>
      <c r="I107" s="105"/>
      <c r="J107" s="216"/>
      <c r="K107" s="221"/>
      <c r="L107" s="271" t="s">
        <v>285</v>
      </c>
      <c r="M107" s="221"/>
      <c r="N107" s="221"/>
      <c r="O107" s="221"/>
      <c r="P107" s="221"/>
      <c r="Q107" s="221"/>
      <c r="R107" s="221"/>
      <c r="S107" s="222"/>
    </row>
    <row r="108" spans="1:16339" ht="12.75" customHeight="1">
      <c r="B108" s="217"/>
      <c r="C108" s="216"/>
      <c r="D108" s="216"/>
      <c r="E108" s="216"/>
      <c r="F108" s="216"/>
      <c r="G108" s="216"/>
      <c r="H108" s="216"/>
      <c r="I108" s="216"/>
      <c r="J108" s="216"/>
      <c r="K108" s="221"/>
      <c r="L108" s="221"/>
      <c r="M108" s="221"/>
      <c r="N108" s="221"/>
      <c r="O108" s="221"/>
      <c r="P108" s="221"/>
      <c r="Q108" s="221"/>
      <c r="R108" s="221"/>
      <c r="S108" s="222"/>
    </row>
    <row r="109" spans="1:16339" ht="12.75" customHeight="1">
      <c r="B109" s="217"/>
      <c r="C109" s="216"/>
      <c r="D109" s="216"/>
      <c r="E109" s="221"/>
      <c r="F109" s="216" t="s">
        <v>270</v>
      </c>
      <c r="G109" s="216"/>
      <c r="H109" s="216"/>
      <c r="I109" s="216"/>
      <c r="J109" s="235">
        <f>J102*5</f>
        <v>251662.5</v>
      </c>
      <c r="K109" s="221"/>
      <c r="L109" s="221"/>
      <c r="M109" s="235">
        <f t="shared" ref="M109:S109" si="44">M102*5</f>
        <v>266812.5</v>
      </c>
      <c r="N109" s="221"/>
      <c r="O109" s="221"/>
      <c r="P109" s="235">
        <f t="shared" si="44"/>
        <v>414562.5</v>
      </c>
      <c r="Q109" s="221"/>
      <c r="R109" s="221"/>
      <c r="S109" s="241">
        <f t="shared" si="44"/>
        <v>404312.5</v>
      </c>
    </row>
    <row r="110" spans="1:16339" ht="12.75" customHeight="1">
      <c r="B110" s="217"/>
      <c r="C110" s="216"/>
      <c r="D110" s="216"/>
      <c r="E110" s="221"/>
      <c r="F110" s="216" t="s">
        <v>271</v>
      </c>
      <c r="G110" s="216"/>
      <c r="H110" s="216"/>
      <c r="I110" s="216"/>
      <c r="J110" s="235">
        <f t="shared" ref="J110:S111" si="45">J103*5</f>
        <v>305412.5</v>
      </c>
      <c r="K110" s="221"/>
      <c r="L110" s="221"/>
      <c r="M110" s="235">
        <f t="shared" si="45"/>
        <v>324562.5</v>
      </c>
      <c r="N110" s="221"/>
      <c r="O110" s="221"/>
      <c r="P110" s="235">
        <f t="shared" si="45"/>
        <v>472312.5</v>
      </c>
      <c r="Q110" s="221"/>
      <c r="R110" s="221"/>
      <c r="S110" s="241">
        <f t="shared" si="45"/>
        <v>468062.5</v>
      </c>
    </row>
    <row r="111" spans="1:16339" ht="12.75" customHeight="1">
      <c r="B111" s="217"/>
      <c r="C111" s="216"/>
      <c r="D111" s="216"/>
      <c r="E111" s="216"/>
      <c r="F111" s="216" t="s">
        <v>269</v>
      </c>
      <c r="G111" s="216"/>
      <c r="H111" s="216"/>
      <c r="I111" s="216"/>
      <c r="J111" s="235">
        <f t="shared" si="45"/>
        <v>359162.5</v>
      </c>
      <c r="K111" s="221"/>
      <c r="L111" s="221"/>
      <c r="M111" s="235">
        <f t="shared" si="45"/>
        <v>382312.5</v>
      </c>
      <c r="N111" s="221"/>
      <c r="O111" s="221"/>
      <c r="P111" s="235">
        <f t="shared" si="45"/>
        <v>530062.5</v>
      </c>
      <c r="Q111" s="221"/>
      <c r="R111" s="221"/>
      <c r="S111" s="241">
        <f t="shared" si="45"/>
        <v>531812.5</v>
      </c>
    </row>
    <row r="112" spans="1:16339" ht="12.75" customHeight="1" thickBot="1">
      <c r="B112" s="223"/>
      <c r="C112" s="224"/>
      <c r="D112" s="224"/>
      <c r="E112" s="224"/>
      <c r="F112" s="224"/>
      <c r="G112" s="277" t="s">
        <v>245</v>
      </c>
      <c r="H112" s="227"/>
      <c r="I112" s="224"/>
      <c r="J112" s="224"/>
      <c r="K112" s="227"/>
      <c r="L112" s="227"/>
      <c r="M112" s="227"/>
      <c r="N112" s="227"/>
      <c r="O112" s="227"/>
      <c r="P112" s="227"/>
      <c r="Q112" s="227"/>
      <c r="R112" s="227"/>
      <c r="S112" s="228"/>
    </row>
  </sheetData>
  <pageMargins left="0.39370078740157483" right="0.39370078740157483" top="0.39370078740157483" bottom="0.39370078740157483" header="0" footer="0"/>
  <pageSetup paperSize="9" scale="51" fitToHeight="0" orientation="portrait" r:id="rId1"/>
  <headerFooter alignWithMargins="0">
    <oddFooter>&amp;R&amp;P</oddFooter>
  </headerFooter>
  <rowBreaks count="1" manualBreakCount="1">
    <brk id="6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43C8A-8EF0-4A32-AA29-C89F8C3EFE16}">
  <sheetPr codeName="Sheet5"/>
  <dimension ref="A1:L56"/>
  <sheetViews>
    <sheetView zoomScaleNormal="100" workbookViewId="0">
      <selection activeCell="K24" sqref="A1:K24"/>
    </sheetView>
  </sheetViews>
  <sheetFormatPr defaultRowHeight="14.5"/>
  <cols>
    <col min="1" max="1" width="3.08984375" style="95" customWidth="1"/>
    <col min="2" max="2" width="23.08984375" style="77" customWidth="1"/>
    <col min="3" max="5" width="9.36328125" style="73" bestFit="1" customWidth="1"/>
    <col min="6" max="6" width="7.6328125" style="73" bestFit="1" customWidth="1"/>
    <col min="7" max="7" width="19.7265625" style="73" customWidth="1"/>
    <col min="8" max="10" width="10.36328125" style="73" customWidth="1"/>
    <col min="11" max="11" width="8.7265625" style="73"/>
    <col min="12" max="12" width="9.7265625" style="73" bestFit="1" customWidth="1"/>
    <col min="13" max="16384" width="8.7265625" style="73"/>
  </cols>
  <sheetData>
    <row r="1" spans="1:11" ht="15.5">
      <c r="B1" s="91" t="s">
        <v>291</v>
      </c>
    </row>
    <row r="2" spans="1:11" s="90" customFormat="1" ht="15.5">
      <c r="A2" s="95"/>
      <c r="B2" s="91" t="s">
        <v>140</v>
      </c>
      <c r="E2" s="94" t="s">
        <v>124</v>
      </c>
      <c r="G2" s="92" t="s">
        <v>141</v>
      </c>
      <c r="J2" s="94" t="s">
        <v>125</v>
      </c>
      <c r="K2" s="94" t="s">
        <v>126</v>
      </c>
    </row>
    <row r="3" spans="1:11">
      <c r="B3" s="74" t="s">
        <v>114</v>
      </c>
      <c r="C3" s="75" t="s">
        <v>79</v>
      </c>
      <c r="D3" s="75" t="s">
        <v>88</v>
      </c>
      <c r="E3" s="76" t="s">
        <v>89</v>
      </c>
      <c r="G3" s="74" t="s">
        <v>114</v>
      </c>
      <c r="H3" s="75" t="s">
        <v>79</v>
      </c>
      <c r="I3" s="75" t="s">
        <v>88</v>
      </c>
      <c r="J3" s="76" t="s">
        <v>89</v>
      </c>
    </row>
    <row r="4" spans="1:11">
      <c r="A4" s="95" t="s">
        <v>127</v>
      </c>
      <c r="B4" s="77" t="s">
        <v>110</v>
      </c>
      <c r="C4" s="96">
        <f>Excelsior20!K3</f>
        <v>225</v>
      </c>
      <c r="D4" s="96">
        <f>Excelsior20!L3</f>
        <v>230</v>
      </c>
      <c r="E4" s="97">
        <f>SUM(C4:D4)</f>
        <v>455</v>
      </c>
      <c r="G4" s="77" t="s">
        <v>110</v>
      </c>
      <c r="H4" s="96">
        <f>Excelsior20!K10</f>
        <v>33</v>
      </c>
      <c r="I4" s="96">
        <f>Excelsior20!L10</f>
        <v>25</v>
      </c>
      <c r="J4" s="97">
        <f>SUM(H4:I4)</f>
        <v>58</v>
      </c>
      <c r="K4" s="93">
        <f>J4/E4</f>
        <v>0.12747252747252746</v>
      </c>
    </row>
    <row r="5" spans="1:11">
      <c r="A5" s="95" t="s">
        <v>128</v>
      </c>
      <c r="B5" s="77" t="s">
        <v>111</v>
      </c>
      <c r="C5" s="96">
        <f>'Hermes DVS'!K14</f>
        <v>165</v>
      </c>
      <c r="D5" s="96">
        <f>'Hermes DVS'!L14</f>
        <v>225</v>
      </c>
      <c r="E5" s="97">
        <f t="shared" ref="E5:E8" si="0">SUM(C5:D5)</f>
        <v>390</v>
      </c>
      <c r="G5" s="77" t="s">
        <v>111</v>
      </c>
      <c r="H5" s="96">
        <f>'Hermes DVS'!K21</f>
        <v>28</v>
      </c>
      <c r="I5" s="96">
        <f>'Hermes DVS'!L21</f>
        <v>50</v>
      </c>
      <c r="J5" s="97">
        <f t="shared" ref="J5:J8" si="1">SUM(H5:I5)</f>
        <v>78</v>
      </c>
      <c r="K5" s="93">
        <f t="shared" ref="K5:K18" si="2">J5/E5</f>
        <v>0.2</v>
      </c>
    </row>
    <row r="6" spans="1:11">
      <c r="A6" s="95" t="s">
        <v>129</v>
      </c>
      <c r="B6" s="77" t="s">
        <v>112</v>
      </c>
      <c r="C6" s="96">
        <f>VOC!K3</f>
        <v>290</v>
      </c>
      <c r="D6" s="96">
        <f>VOC!L3</f>
        <v>380</v>
      </c>
      <c r="E6" s="97">
        <f t="shared" si="0"/>
        <v>670</v>
      </c>
      <c r="G6" s="77" t="s">
        <v>112</v>
      </c>
      <c r="H6" s="96">
        <f>VOC!K9</f>
        <v>33</v>
      </c>
      <c r="I6" s="96">
        <f>VOC!L9</f>
        <v>50</v>
      </c>
      <c r="J6" s="97">
        <f t="shared" si="1"/>
        <v>83</v>
      </c>
      <c r="K6" s="93">
        <f t="shared" si="2"/>
        <v>0.12388059701492538</v>
      </c>
    </row>
    <row r="7" spans="1:11">
      <c r="A7" s="95" t="s">
        <v>130</v>
      </c>
      <c r="B7" s="77" t="s">
        <v>113</v>
      </c>
      <c r="C7" s="96">
        <f>'SPARTA '!K3</f>
        <v>60</v>
      </c>
      <c r="D7" s="96">
        <f>'SPARTA '!L3</f>
        <v>60</v>
      </c>
      <c r="E7" s="97">
        <f t="shared" si="0"/>
        <v>120</v>
      </c>
      <c r="G7" s="77" t="s">
        <v>113</v>
      </c>
      <c r="H7" s="96">
        <f>'SPARTA '!K9</f>
        <v>20</v>
      </c>
      <c r="I7" s="96">
        <f>'SPARTA '!L9</f>
        <v>0</v>
      </c>
      <c r="J7" s="97">
        <f t="shared" si="1"/>
        <v>20</v>
      </c>
      <c r="K7" s="93">
        <f t="shared" si="2"/>
        <v>0.16666666666666666</v>
      </c>
    </row>
    <row r="8" spans="1:11">
      <c r="A8" s="95" t="s">
        <v>131</v>
      </c>
      <c r="B8" s="77" t="s">
        <v>119</v>
      </c>
      <c r="C8" s="96">
        <f>'Concordia '!K3</f>
        <v>393</v>
      </c>
      <c r="D8" s="96">
        <f>'Concordia '!L3</f>
        <v>192</v>
      </c>
      <c r="E8" s="97">
        <f t="shared" si="0"/>
        <v>585</v>
      </c>
      <c r="G8" s="77" t="s">
        <v>119</v>
      </c>
      <c r="H8" s="96">
        <f>'Concordia '!P3</f>
        <v>0</v>
      </c>
      <c r="I8" s="96">
        <f>'Concordia '!Q3</f>
        <v>0</v>
      </c>
      <c r="J8" s="97">
        <f t="shared" si="1"/>
        <v>0</v>
      </c>
      <c r="K8" s="93">
        <f t="shared" si="2"/>
        <v>0</v>
      </c>
    </row>
    <row r="9" spans="1:11">
      <c r="B9" s="86" t="s">
        <v>114</v>
      </c>
      <c r="C9" s="98">
        <f>SUM(C4:C8)</f>
        <v>1133</v>
      </c>
      <c r="D9" s="98">
        <f t="shared" ref="D9:E9" si="3">SUM(D4:D8)</f>
        <v>1087</v>
      </c>
      <c r="E9" s="99">
        <f t="shared" si="3"/>
        <v>2220</v>
      </c>
      <c r="G9" s="86" t="s">
        <v>114</v>
      </c>
      <c r="H9" s="98">
        <f>SUM(H4:H8)</f>
        <v>114</v>
      </c>
      <c r="I9" s="98">
        <f t="shared" ref="I9" si="4">SUM(I4:I8)</f>
        <v>125</v>
      </c>
      <c r="J9" s="99">
        <f t="shared" ref="J9" si="5">SUM(J4:J8)</f>
        <v>239</v>
      </c>
      <c r="K9" s="181">
        <f t="shared" si="2"/>
        <v>0.10765765765765765</v>
      </c>
    </row>
    <row r="10" spans="1:11">
      <c r="B10" s="72"/>
      <c r="E10" s="78"/>
      <c r="G10" s="72"/>
      <c r="J10" s="78"/>
      <c r="K10" s="93"/>
    </row>
    <row r="11" spans="1:11">
      <c r="B11" s="74" t="s">
        <v>84</v>
      </c>
      <c r="C11" s="75" t="s">
        <v>79</v>
      </c>
      <c r="D11" s="75" t="s">
        <v>88</v>
      </c>
      <c r="E11" s="79" t="s">
        <v>89</v>
      </c>
      <c r="G11" s="74" t="s">
        <v>84</v>
      </c>
      <c r="H11" s="75" t="s">
        <v>79</v>
      </c>
      <c r="I11" s="75" t="s">
        <v>88</v>
      </c>
      <c r="J11" s="79" t="s">
        <v>89</v>
      </c>
      <c r="K11" s="93"/>
    </row>
    <row r="12" spans="1:11">
      <c r="A12" s="95" t="s">
        <v>132</v>
      </c>
      <c r="B12" s="77" t="s">
        <v>110</v>
      </c>
      <c r="C12" s="96">
        <f>Excelsior20!K4</f>
        <v>0</v>
      </c>
      <c r="D12" s="96">
        <f>Excelsior20!L4</f>
        <v>60</v>
      </c>
      <c r="E12" s="97">
        <f>SUM(C12:D12)</f>
        <v>60</v>
      </c>
      <c r="G12" s="77" t="s">
        <v>110</v>
      </c>
      <c r="H12" s="96">
        <f>Excelsior20!K11</f>
        <v>2</v>
      </c>
      <c r="I12" s="96">
        <f>Excelsior20!L11</f>
        <v>12</v>
      </c>
      <c r="J12" s="97">
        <f>SUM(H12:I12)</f>
        <v>14</v>
      </c>
      <c r="K12" s="93">
        <f t="shared" si="2"/>
        <v>0.23333333333333334</v>
      </c>
    </row>
    <row r="13" spans="1:11">
      <c r="A13" s="95" t="s">
        <v>133</v>
      </c>
      <c r="B13" s="77" t="s">
        <v>111</v>
      </c>
      <c r="C13" s="96">
        <f>'Hermes DVS'!K15</f>
        <v>0</v>
      </c>
      <c r="D13" s="96">
        <f>'Hermes DVS'!L15</f>
        <v>30</v>
      </c>
      <c r="E13" s="97">
        <f t="shared" ref="E13:E16" si="6">SUM(C13:D13)</f>
        <v>30</v>
      </c>
      <c r="G13" s="77" t="s">
        <v>111</v>
      </c>
      <c r="H13" s="96">
        <f>'Hermes DVS'!K22</f>
        <v>2</v>
      </c>
      <c r="I13" s="96">
        <f>'Hermes DVS'!L22</f>
        <v>0</v>
      </c>
      <c r="J13" s="97">
        <f t="shared" ref="J13:J17" si="7">SUM(H13:I13)</f>
        <v>2</v>
      </c>
      <c r="K13" s="93">
        <f t="shared" si="2"/>
        <v>6.6666666666666666E-2</v>
      </c>
    </row>
    <row r="14" spans="1:11">
      <c r="A14" s="95" t="s">
        <v>134</v>
      </c>
      <c r="B14" s="77" t="s">
        <v>112</v>
      </c>
      <c r="C14" s="96">
        <f>VOC!K4</f>
        <v>75</v>
      </c>
      <c r="D14" s="96">
        <f>VOC!L4</f>
        <v>60</v>
      </c>
      <c r="E14" s="97">
        <f t="shared" si="6"/>
        <v>135</v>
      </c>
      <c r="G14" s="77" t="s">
        <v>112</v>
      </c>
      <c r="H14" s="96">
        <f>VOC!K10</f>
        <v>2</v>
      </c>
      <c r="I14" s="96">
        <f>VOC!L10</f>
        <v>12</v>
      </c>
      <c r="J14" s="97">
        <f t="shared" si="7"/>
        <v>14</v>
      </c>
      <c r="K14" s="93">
        <f t="shared" si="2"/>
        <v>0.1037037037037037</v>
      </c>
    </row>
    <row r="15" spans="1:11">
      <c r="A15" s="95" t="s">
        <v>135</v>
      </c>
      <c r="B15" s="77" t="s">
        <v>113</v>
      </c>
      <c r="C15" s="96">
        <f>'SPARTA '!K17</f>
        <v>0</v>
      </c>
      <c r="D15" s="96">
        <f>'SPARTA '!L17</f>
        <v>0</v>
      </c>
      <c r="E15" s="97">
        <f t="shared" si="6"/>
        <v>0</v>
      </c>
      <c r="G15" s="77" t="s">
        <v>113</v>
      </c>
      <c r="H15" s="96">
        <f>'SPARTA '!O17</f>
        <v>0</v>
      </c>
      <c r="I15" s="96">
        <f>'SPARTA '!P17</f>
        <v>0</v>
      </c>
      <c r="J15" s="97">
        <f t="shared" si="7"/>
        <v>0</v>
      </c>
      <c r="K15" s="93" t="s">
        <v>139</v>
      </c>
    </row>
    <row r="16" spans="1:11">
      <c r="A16" s="95" t="s">
        <v>136</v>
      </c>
      <c r="B16" s="77" t="s">
        <v>119</v>
      </c>
      <c r="C16" s="96">
        <f>'Concordia '!K4</f>
        <v>0</v>
      </c>
      <c r="D16" s="96">
        <f>'Concordia '!L4</f>
        <v>76</v>
      </c>
      <c r="E16" s="97">
        <f t="shared" si="6"/>
        <v>76</v>
      </c>
      <c r="G16" s="77" t="s">
        <v>119</v>
      </c>
      <c r="H16" s="96">
        <f>'Concordia '!P4</f>
        <v>0</v>
      </c>
      <c r="I16" s="96">
        <f>'Concordia '!Q4</f>
        <v>0</v>
      </c>
      <c r="J16" s="97">
        <f t="shared" si="7"/>
        <v>0</v>
      </c>
      <c r="K16" s="93">
        <f t="shared" si="2"/>
        <v>0</v>
      </c>
    </row>
    <row r="17" spans="1:11">
      <c r="B17" s="86" t="s">
        <v>84</v>
      </c>
      <c r="C17" s="98">
        <f>SUM(C12:C16)</f>
        <v>75</v>
      </c>
      <c r="D17" s="98">
        <f>SUM(D12:D16)</f>
        <v>226</v>
      </c>
      <c r="E17" s="99">
        <f t="shared" ref="E17" si="8">SUM(C17:D17)</f>
        <v>301</v>
      </c>
      <c r="G17" s="86" t="s">
        <v>84</v>
      </c>
      <c r="H17" s="98">
        <f>SUM(H12:H16)</f>
        <v>6</v>
      </c>
      <c r="I17" s="98">
        <f>SUM(I12:I16)</f>
        <v>24</v>
      </c>
      <c r="J17" s="99">
        <f t="shared" si="7"/>
        <v>30</v>
      </c>
      <c r="K17" s="93">
        <f t="shared" si="2"/>
        <v>9.9667774086378738E-2</v>
      </c>
    </row>
    <row r="18" spans="1:11" s="90" customFormat="1" ht="15.5">
      <c r="A18" s="95"/>
      <c r="B18" s="89" t="s">
        <v>120</v>
      </c>
      <c r="C18" s="100">
        <f>C9+C17</f>
        <v>1208</v>
      </c>
      <c r="D18" s="100">
        <f>D9+D17</f>
        <v>1313</v>
      </c>
      <c r="E18" s="101">
        <f>E9+E17</f>
        <v>2521</v>
      </c>
      <c r="G18" s="89" t="s">
        <v>137</v>
      </c>
      <c r="H18" s="100">
        <f>H9+H17</f>
        <v>120</v>
      </c>
      <c r="I18" s="100">
        <f>I9+I17</f>
        <v>149</v>
      </c>
      <c r="J18" s="101">
        <f>J9+J17</f>
        <v>269</v>
      </c>
      <c r="K18" s="181">
        <f t="shared" si="2"/>
        <v>0.10670368901229671</v>
      </c>
    </row>
    <row r="19" spans="1:11">
      <c r="B19" s="77" t="s">
        <v>248</v>
      </c>
      <c r="E19" s="180">
        <f>E31</f>
        <v>181</v>
      </c>
      <c r="G19" s="77"/>
      <c r="J19" s="180">
        <v>17</v>
      </c>
      <c r="K19" s="181">
        <f>J19/E19</f>
        <v>9.3922651933701654E-2</v>
      </c>
    </row>
    <row r="21" spans="1:11">
      <c r="B21" s="87" t="s">
        <v>138</v>
      </c>
    </row>
    <row r="22" spans="1:11">
      <c r="B22" s="87" t="s">
        <v>121</v>
      </c>
      <c r="C22" s="88"/>
      <c r="D22" s="88"/>
      <c r="E22" s="88"/>
    </row>
    <row r="23" spans="1:11">
      <c r="B23" s="87" t="s">
        <v>147</v>
      </c>
    </row>
    <row r="24" spans="1:11">
      <c r="B24" s="87"/>
    </row>
    <row r="25" spans="1:11">
      <c r="B25" s="73"/>
      <c r="D25" s="73" t="s">
        <v>273</v>
      </c>
      <c r="E25" s="73" t="s">
        <v>272</v>
      </c>
      <c r="G25" s="157" t="s">
        <v>256</v>
      </c>
    </row>
    <row r="26" spans="1:11">
      <c r="A26" s="95" t="s">
        <v>127</v>
      </c>
      <c r="B26" s="77" t="s">
        <v>110</v>
      </c>
      <c r="D26" s="73">
        <f>Excelsior20!V31</f>
        <v>5</v>
      </c>
      <c r="E26" s="73">
        <f>Excelsior20!G31</f>
        <v>34</v>
      </c>
      <c r="G26" s="73">
        <f>E26*2</f>
        <v>68</v>
      </c>
    </row>
    <row r="27" spans="1:11">
      <c r="A27" s="95" t="s">
        <v>128</v>
      </c>
      <c r="B27" s="77" t="s">
        <v>111</v>
      </c>
      <c r="D27" s="73">
        <f>'Hermes DVS'!V31</f>
        <v>5</v>
      </c>
      <c r="E27" s="73">
        <f>'Hermes DVS'!G61</f>
        <v>29</v>
      </c>
      <c r="G27" s="73">
        <f t="shared" ref="G27:G30" si="9">E27*2</f>
        <v>58</v>
      </c>
    </row>
    <row r="28" spans="1:11">
      <c r="A28" s="95" t="s">
        <v>129</v>
      </c>
      <c r="B28" s="77" t="s">
        <v>112</v>
      </c>
      <c r="D28" s="73">
        <f>VOC!V28</f>
        <v>5</v>
      </c>
      <c r="E28" s="73">
        <f>VOC!G29</f>
        <v>59</v>
      </c>
      <c r="G28" s="73">
        <f t="shared" si="9"/>
        <v>118</v>
      </c>
    </row>
    <row r="29" spans="1:11">
      <c r="A29" s="95" t="s">
        <v>130</v>
      </c>
      <c r="B29" s="77" t="s">
        <v>113</v>
      </c>
      <c r="D29" s="73">
        <f>'SPARTA '!V28</f>
        <v>2</v>
      </c>
      <c r="E29" s="73">
        <f>'SPARTA '!G29</f>
        <v>6</v>
      </c>
      <c r="G29" s="73">
        <f t="shared" si="9"/>
        <v>12</v>
      </c>
    </row>
    <row r="30" spans="1:11">
      <c r="A30" s="95" t="s">
        <v>131</v>
      </c>
      <c r="B30" s="77" t="s">
        <v>159</v>
      </c>
      <c r="D30" s="73">
        <v>0</v>
      </c>
      <c r="E30" s="73">
        <f>'Concordia '!G30</f>
        <v>53</v>
      </c>
      <c r="G30" s="73">
        <f t="shared" si="9"/>
        <v>106</v>
      </c>
    </row>
    <row r="31" spans="1:11">
      <c r="D31" s="157">
        <f>SUM(D26:D30)</f>
        <v>17</v>
      </c>
      <c r="E31" s="157">
        <f>SUM(E26:E30)</f>
        <v>181</v>
      </c>
      <c r="F31" s="157"/>
      <c r="G31" s="157">
        <f t="shared" ref="G31" si="10">SUM(G26:G30)</f>
        <v>362</v>
      </c>
    </row>
    <row r="32" spans="1:11" ht="15" thickBot="1">
      <c r="E32" s="73" t="s">
        <v>257</v>
      </c>
      <c r="F32" s="157"/>
      <c r="G32" s="160">
        <f>G33/G31</f>
        <v>0.82872928176795579</v>
      </c>
    </row>
    <row r="33" spans="2:12" ht="15" thickBot="1">
      <c r="B33" s="157" t="s">
        <v>258</v>
      </c>
      <c r="F33" s="157"/>
      <c r="G33" s="161">
        <v>300</v>
      </c>
    </row>
    <row r="34" spans="2:12">
      <c r="B34" s="73"/>
    </row>
    <row r="35" spans="2:12">
      <c r="B35" s="72" t="s">
        <v>255</v>
      </c>
      <c r="C35" s="157"/>
      <c r="D35" s="157"/>
      <c r="E35" s="157"/>
      <c r="F35" s="157" t="s">
        <v>254</v>
      </c>
      <c r="G35" s="157" t="s">
        <v>249</v>
      </c>
      <c r="H35" s="157" t="s">
        <v>250</v>
      </c>
      <c r="I35" s="157" t="s">
        <v>86</v>
      </c>
    </row>
    <row r="36" spans="2:12">
      <c r="B36" s="77" t="s">
        <v>251</v>
      </c>
      <c r="F36" s="73">
        <v>1.5</v>
      </c>
      <c r="G36" s="73">
        <f>G33*F36</f>
        <v>450</v>
      </c>
    </row>
    <row r="37" spans="2:12">
      <c r="B37" s="77" t="s">
        <v>253</v>
      </c>
      <c r="F37" s="158">
        <v>30</v>
      </c>
      <c r="G37" s="159">
        <f>F37*G36</f>
        <v>13500</v>
      </c>
      <c r="H37" s="159">
        <v>500</v>
      </c>
      <c r="I37" s="159">
        <f>SUM(G37:H37)</f>
        <v>14000</v>
      </c>
    </row>
    <row r="38" spans="2:12">
      <c r="B38" s="77" t="s">
        <v>252</v>
      </c>
      <c r="F38" s="158">
        <v>15</v>
      </c>
      <c r="G38" s="159">
        <f>F38*G36</f>
        <v>6750</v>
      </c>
      <c r="H38" s="159">
        <v>1000</v>
      </c>
      <c r="I38" s="159">
        <f t="shared" ref="I38" si="11">SUM(G38:H38)</f>
        <v>7750</v>
      </c>
    </row>
    <row r="39" spans="2:12">
      <c r="B39" s="77" t="s">
        <v>259</v>
      </c>
      <c r="G39" s="98">
        <f>SUM(G37:G38)</f>
        <v>20250</v>
      </c>
      <c r="H39" s="98">
        <f t="shared" ref="H39:I39" si="12">SUM(H37:H38)</f>
        <v>1500</v>
      </c>
      <c r="I39" s="98">
        <f t="shared" si="12"/>
        <v>21750</v>
      </c>
    </row>
    <row r="40" spans="2:12">
      <c r="B40" s="73"/>
    </row>
    <row r="41" spans="2:12" ht="15" thickBot="1"/>
    <row r="42" spans="2:12" ht="15" thickBot="1">
      <c r="B42" s="157" t="s">
        <v>262</v>
      </c>
      <c r="F42" s="157"/>
      <c r="G42" s="163">
        <v>2020</v>
      </c>
      <c r="H42" s="164"/>
      <c r="I42" s="165"/>
      <c r="J42" s="163">
        <v>2022</v>
      </c>
      <c r="K42" s="164"/>
      <c r="L42" s="165"/>
    </row>
    <row r="43" spans="2:12" ht="15" thickBot="1">
      <c r="B43" s="77" t="s">
        <v>169</v>
      </c>
      <c r="F43" s="157"/>
      <c r="G43" s="161">
        <v>30</v>
      </c>
      <c r="H43" s="167"/>
      <c r="I43" s="168"/>
      <c r="J43" s="166">
        <v>36</v>
      </c>
      <c r="K43" s="167"/>
      <c r="L43" s="168"/>
    </row>
    <row r="44" spans="2:12">
      <c r="B44" s="77" t="s">
        <v>263</v>
      </c>
      <c r="F44" s="157"/>
      <c r="G44" s="166">
        <v>10</v>
      </c>
      <c r="H44" s="167"/>
      <c r="I44" s="168"/>
      <c r="J44" s="166">
        <v>15</v>
      </c>
      <c r="K44" s="167"/>
      <c r="L44" s="168"/>
    </row>
    <row r="45" spans="2:12">
      <c r="B45" s="77" t="s">
        <v>264</v>
      </c>
      <c r="F45" s="157"/>
      <c r="G45" s="166">
        <v>10</v>
      </c>
      <c r="H45" s="167"/>
      <c r="I45" s="168"/>
      <c r="J45" s="166">
        <v>15</v>
      </c>
      <c r="K45" s="167"/>
      <c r="L45" s="168"/>
    </row>
    <row r="46" spans="2:12">
      <c r="B46" s="77" t="s">
        <v>265</v>
      </c>
      <c r="F46" s="157"/>
      <c r="G46" s="166">
        <v>10</v>
      </c>
      <c r="H46" s="167"/>
      <c r="I46" s="168"/>
      <c r="J46" s="166">
        <v>15</v>
      </c>
      <c r="K46" s="167"/>
      <c r="L46" s="168"/>
    </row>
    <row r="47" spans="2:12">
      <c r="B47" s="77" t="s">
        <v>266</v>
      </c>
      <c r="F47" s="157"/>
      <c r="G47" s="166">
        <v>10</v>
      </c>
      <c r="H47" s="167"/>
      <c r="I47" s="168"/>
      <c r="J47" s="166">
        <v>15</v>
      </c>
      <c r="K47" s="167"/>
      <c r="L47" s="168"/>
    </row>
    <row r="48" spans="2:12">
      <c r="B48" s="157"/>
      <c r="F48" s="157"/>
      <c r="G48" s="169">
        <f>SUM(G43:G47)</f>
        <v>70</v>
      </c>
      <c r="H48" s="162"/>
      <c r="I48" s="170"/>
      <c r="J48" s="169">
        <f t="shared" ref="J48" si="13">SUM(J43:J47)</f>
        <v>96</v>
      </c>
      <c r="K48" s="167"/>
      <c r="L48" s="168"/>
    </row>
    <row r="49" spans="2:12">
      <c r="B49" s="73"/>
      <c r="G49" s="166"/>
      <c r="H49" s="167"/>
      <c r="I49" s="168"/>
      <c r="J49" s="166"/>
      <c r="K49" s="167"/>
      <c r="L49" s="168"/>
    </row>
    <row r="50" spans="2:12">
      <c r="B50" s="72" t="s">
        <v>255</v>
      </c>
      <c r="C50" s="157"/>
      <c r="D50" s="157"/>
      <c r="E50" s="157"/>
      <c r="F50" s="157" t="s">
        <v>254</v>
      </c>
      <c r="G50" s="177" t="s">
        <v>249</v>
      </c>
      <c r="H50" s="178" t="s">
        <v>250</v>
      </c>
      <c r="I50" s="179" t="s">
        <v>86</v>
      </c>
      <c r="J50" s="177" t="s">
        <v>249</v>
      </c>
      <c r="K50" s="178" t="s">
        <v>250</v>
      </c>
      <c r="L50" s="179" t="s">
        <v>86</v>
      </c>
    </row>
    <row r="51" spans="2:12">
      <c r="B51" s="77" t="s">
        <v>251</v>
      </c>
      <c r="F51" s="73">
        <v>1.5</v>
      </c>
      <c r="G51" s="166">
        <f>G48*F51</f>
        <v>105</v>
      </c>
      <c r="H51" s="167"/>
      <c r="I51" s="168"/>
      <c r="J51" s="166">
        <f>J48*F51</f>
        <v>144</v>
      </c>
      <c r="K51" s="167"/>
      <c r="L51" s="168"/>
    </row>
    <row r="52" spans="2:12">
      <c r="B52" s="77" t="s">
        <v>253</v>
      </c>
      <c r="F52" s="158">
        <v>30</v>
      </c>
      <c r="G52" s="171">
        <f>F52*G51</f>
        <v>3150</v>
      </c>
      <c r="H52" s="172">
        <v>250</v>
      </c>
      <c r="I52" s="173">
        <f>SUM(G52:H52)</f>
        <v>3400</v>
      </c>
      <c r="J52" s="171">
        <f>F52*J51</f>
        <v>4320</v>
      </c>
      <c r="K52" s="172">
        <v>250</v>
      </c>
      <c r="L52" s="173">
        <f>SUM(J52:K52)</f>
        <v>4570</v>
      </c>
    </row>
    <row r="53" spans="2:12">
      <c r="B53" s="77" t="s">
        <v>252</v>
      </c>
      <c r="F53" s="158">
        <v>15</v>
      </c>
      <c r="G53" s="171">
        <f>F53*G51</f>
        <v>1575</v>
      </c>
      <c r="H53" s="172">
        <v>500</v>
      </c>
      <c r="I53" s="173">
        <f t="shared" ref="I53" si="14">SUM(G53:H53)</f>
        <v>2075</v>
      </c>
      <c r="J53" s="171">
        <f>F53*J51</f>
        <v>2160</v>
      </c>
      <c r="K53" s="172">
        <v>500</v>
      </c>
      <c r="L53" s="173">
        <f t="shared" ref="L53" si="15">SUM(J53:K53)</f>
        <v>2660</v>
      </c>
    </row>
    <row r="54" spans="2:12" ht="15" thickBot="1">
      <c r="B54" s="77" t="s">
        <v>259</v>
      </c>
      <c r="G54" s="174">
        <f>SUM(G52:G53)</f>
        <v>4725</v>
      </c>
      <c r="H54" s="175">
        <f t="shared" ref="H54" si="16">SUM(H52:H53)</f>
        <v>750</v>
      </c>
      <c r="I54" s="176">
        <f t="shared" ref="I54" si="17">SUM(I52:I53)</f>
        <v>5475</v>
      </c>
      <c r="J54" s="174">
        <f>SUM(J52:J53)</f>
        <v>6480</v>
      </c>
      <c r="K54" s="175">
        <f t="shared" ref="K54" si="18">SUM(K52:K53)</f>
        <v>750</v>
      </c>
      <c r="L54" s="176">
        <f t="shared" ref="L54" si="19">SUM(L52:L53)</f>
        <v>7230</v>
      </c>
    </row>
    <row r="56" spans="2:12">
      <c r="I56" s="300">
        <f>I54/2</f>
        <v>2737.5</v>
      </c>
      <c r="J56" s="300"/>
      <c r="K56" s="300"/>
      <c r="L56" s="300">
        <f>L54*0.6</f>
        <v>4338</v>
      </c>
    </row>
  </sheetData>
  <phoneticPr fontId="5" type="noConversion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C2CC0-B134-4161-920C-FEFFDC0C7D42}">
  <sheetPr codeName="Sheet4"/>
  <dimension ref="A1:V31"/>
  <sheetViews>
    <sheetView topLeftCell="F9" zoomScaleNormal="100" workbookViewId="0">
      <selection activeCell="S31" sqref="S31"/>
    </sheetView>
  </sheetViews>
  <sheetFormatPr defaultRowHeight="14.5"/>
  <cols>
    <col min="3" max="8" width="8.54296875" customWidth="1"/>
    <col min="9" max="9" width="3" customWidth="1"/>
    <col min="10" max="10" width="23.36328125" customWidth="1"/>
  </cols>
  <sheetData>
    <row r="1" spans="1:22" ht="27" customHeight="1">
      <c r="A1" s="23"/>
      <c r="B1" s="291" t="s">
        <v>79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</v>
      </c>
      <c r="H1" s="22" t="s">
        <v>5</v>
      </c>
      <c r="J1" s="296" t="s">
        <v>146</v>
      </c>
      <c r="K1" s="296"/>
      <c r="L1" s="296"/>
      <c r="M1" s="296"/>
      <c r="O1" s="23"/>
      <c r="P1" s="291" t="s">
        <v>79</v>
      </c>
      <c r="Q1" s="21" t="s">
        <v>0</v>
      </c>
      <c r="R1" s="21" t="s">
        <v>1</v>
      </c>
      <c r="S1" s="21" t="s">
        <v>2</v>
      </c>
      <c r="T1" s="21" t="s">
        <v>3</v>
      </c>
      <c r="U1" s="21" t="s">
        <v>4</v>
      </c>
      <c r="V1" s="22" t="s">
        <v>5</v>
      </c>
    </row>
    <row r="2" spans="1:22">
      <c r="A2" s="294" t="s">
        <v>80</v>
      </c>
      <c r="B2" s="292"/>
      <c r="C2" s="1" t="s">
        <v>6</v>
      </c>
      <c r="D2" s="2" t="s">
        <v>7</v>
      </c>
      <c r="E2" s="2"/>
      <c r="F2" s="2" t="s">
        <v>9</v>
      </c>
      <c r="G2" s="2"/>
      <c r="H2" s="24" t="s">
        <v>11</v>
      </c>
      <c r="J2" s="11" t="s">
        <v>108</v>
      </c>
      <c r="K2" s="33" t="s">
        <v>79</v>
      </c>
      <c r="L2" s="33" t="s">
        <v>88</v>
      </c>
      <c r="M2" s="34" t="s">
        <v>89</v>
      </c>
      <c r="O2" s="294" t="s">
        <v>80</v>
      </c>
      <c r="P2" s="292"/>
      <c r="Q2" s="1" t="s">
        <v>6</v>
      </c>
      <c r="R2" s="2"/>
      <c r="S2" s="2"/>
      <c r="T2" s="2" t="s">
        <v>9</v>
      </c>
      <c r="U2" s="2"/>
      <c r="V2" s="24" t="s">
        <v>11</v>
      </c>
    </row>
    <row r="3" spans="1:22">
      <c r="A3" s="294"/>
      <c r="B3" s="292"/>
      <c r="C3" s="3" t="s">
        <v>12</v>
      </c>
      <c r="D3" s="4" t="s">
        <v>13</v>
      </c>
      <c r="E3" s="4"/>
      <c r="F3" s="4" t="s">
        <v>15</v>
      </c>
      <c r="G3" s="4"/>
      <c r="H3" s="12" t="s">
        <v>17</v>
      </c>
      <c r="J3" s="49" t="s">
        <v>80</v>
      </c>
      <c r="K3">
        <f>A8</f>
        <v>225</v>
      </c>
      <c r="L3">
        <f>A22</f>
        <v>230</v>
      </c>
      <c r="M3" s="31">
        <f>SUM(K3:L3)</f>
        <v>455</v>
      </c>
      <c r="O3" s="294"/>
      <c r="P3" s="292"/>
      <c r="Q3" s="3"/>
      <c r="R3" s="4"/>
      <c r="S3" s="4"/>
      <c r="T3" s="4"/>
      <c r="U3" s="4"/>
      <c r="V3" s="12"/>
    </row>
    <row r="4" spans="1:22">
      <c r="A4" s="294"/>
      <c r="B4" s="292"/>
      <c r="C4" s="3" t="s">
        <v>18</v>
      </c>
      <c r="D4" s="4" t="s">
        <v>19</v>
      </c>
      <c r="E4" s="4"/>
      <c r="F4" s="4" t="s">
        <v>21</v>
      </c>
      <c r="G4" s="4"/>
      <c r="H4" s="12" t="s">
        <v>23</v>
      </c>
      <c r="J4" s="49" t="s">
        <v>81</v>
      </c>
      <c r="K4">
        <f>A11</f>
        <v>0</v>
      </c>
      <c r="L4">
        <f>A26</f>
        <v>60</v>
      </c>
      <c r="M4" s="31">
        <f>SUM(K4:L4)</f>
        <v>60</v>
      </c>
      <c r="O4" s="294"/>
      <c r="P4" s="292"/>
      <c r="Q4" s="3"/>
      <c r="R4" s="4"/>
      <c r="S4" s="4"/>
      <c r="T4" s="4"/>
      <c r="U4" s="4"/>
      <c r="V4" s="12"/>
    </row>
    <row r="5" spans="1:22">
      <c r="A5" s="294"/>
      <c r="B5" s="292"/>
      <c r="C5" s="3"/>
      <c r="D5" s="4" t="s">
        <v>93</v>
      </c>
      <c r="E5" s="4"/>
      <c r="F5" s="4" t="s">
        <v>27</v>
      </c>
      <c r="G5" s="4"/>
      <c r="H5" s="12" t="s">
        <v>29</v>
      </c>
      <c r="K5" s="32">
        <f>SUM(K3:K4)</f>
        <v>225</v>
      </c>
      <c r="L5" s="32">
        <f t="shared" ref="L5:M5" si="0">SUM(L3:L4)</f>
        <v>290</v>
      </c>
      <c r="M5" s="32">
        <f t="shared" si="0"/>
        <v>515</v>
      </c>
      <c r="O5" s="294"/>
      <c r="P5" s="292"/>
      <c r="Q5" s="3"/>
      <c r="R5" s="4"/>
      <c r="S5" s="4"/>
      <c r="T5" s="4"/>
      <c r="U5" s="4"/>
      <c r="V5" s="12"/>
    </row>
    <row r="6" spans="1:22">
      <c r="A6" s="294"/>
      <c r="B6" s="292"/>
      <c r="C6" s="3"/>
      <c r="D6" s="4"/>
      <c r="E6" s="4"/>
      <c r="F6" s="4" t="s">
        <v>94</v>
      </c>
      <c r="G6" s="4"/>
      <c r="H6" s="12" t="s">
        <v>95</v>
      </c>
      <c r="M6" s="31"/>
      <c r="O6" s="294"/>
      <c r="P6" s="292"/>
      <c r="Q6" s="5"/>
      <c r="R6" s="6"/>
      <c r="S6" s="6"/>
      <c r="T6" s="6"/>
      <c r="U6" s="6"/>
      <c r="V6" s="25"/>
    </row>
    <row r="7" spans="1:22">
      <c r="A7" s="51"/>
      <c r="B7" s="292"/>
      <c r="C7" s="3"/>
      <c r="D7" s="4"/>
      <c r="E7" s="4"/>
      <c r="F7" s="4"/>
      <c r="G7" s="4"/>
      <c r="H7" s="12" t="s">
        <v>96</v>
      </c>
      <c r="M7" s="31"/>
      <c r="O7" s="51"/>
      <c r="P7" s="292"/>
      <c r="Q7" s="5"/>
      <c r="R7" s="6"/>
      <c r="S7" s="6"/>
      <c r="T7" s="6"/>
      <c r="U7" s="6"/>
      <c r="V7" s="25"/>
    </row>
    <row r="8" spans="1:22">
      <c r="A8" s="13">
        <f>SUM(C8:H8)</f>
        <v>225</v>
      </c>
      <c r="B8" s="292"/>
      <c r="C8" s="7">
        <v>40</v>
      </c>
      <c r="D8" s="8">
        <v>50</v>
      </c>
      <c r="E8" s="8"/>
      <c r="F8" s="8">
        <v>60</v>
      </c>
      <c r="G8" s="8"/>
      <c r="H8" s="15">
        <v>75</v>
      </c>
      <c r="O8" s="57">
        <f>SUM(Q8:V8)</f>
        <v>33</v>
      </c>
      <c r="P8" s="292"/>
      <c r="Q8" s="58">
        <v>8</v>
      </c>
      <c r="R8" s="59"/>
      <c r="S8" s="59"/>
      <c r="T8" s="59">
        <v>10</v>
      </c>
      <c r="U8" s="59"/>
      <c r="V8" s="60">
        <v>15</v>
      </c>
    </row>
    <row r="9" spans="1:22">
      <c r="A9" s="295" t="s">
        <v>84</v>
      </c>
      <c r="B9" s="292"/>
      <c r="C9" s="1"/>
      <c r="D9" s="1"/>
      <c r="E9" s="1"/>
      <c r="F9" s="1"/>
      <c r="G9" s="1"/>
      <c r="H9" s="1"/>
      <c r="J9" s="11" t="s">
        <v>109</v>
      </c>
      <c r="K9" s="33" t="s">
        <v>79</v>
      </c>
      <c r="L9" s="33" t="s">
        <v>88</v>
      </c>
      <c r="M9" s="53" t="s">
        <v>89</v>
      </c>
      <c r="O9" s="295" t="s">
        <v>84</v>
      </c>
      <c r="P9" s="292"/>
      <c r="Q9" s="1"/>
      <c r="R9" s="1"/>
      <c r="S9" s="1"/>
      <c r="T9" s="1">
        <v>2</v>
      </c>
      <c r="U9" s="1"/>
      <c r="V9" s="1"/>
    </row>
    <row r="10" spans="1:22">
      <c r="A10" s="294"/>
      <c r="B10" s="292"/>
      <c r="C10" s="3"/>
      <c r="D10" s="3"/>
      <c r="E10" s="3"/>
      <c r="F10" s="3"/>
      <c r="G10" s="3"/>
      <c r="H10" s="3"/>
      <c r="J10" s="49" t="s">
        <v>80</v>
      </c>
      <c r="K10">
        <f>O8</f>
        <v>33</v>
      </c>
      <c r="L10">
        <f>O22</f>
        <v>25</v>
      </c>
      <c r="M10" s="54">
        <f>SUM(K10:L10)</f>
        <v>58</v>
      </c>
      <c r="O10" s="294"/>
      <c r="P10" s="292"/>
      <c r="Q10" s="3"/>
      <c r="R10" s="3"/>
      <c r="S10" s="3"/>
      <c r="T10" s="3"/>
      <c r="U10" s="3"/>
      <c r="V10" s="3"/>
    </row>
    <row r="11" spans="1:22">
      <c r="A11" s="13">
        <f>SUM(C11:H11)</f>
        <v>0</v>
      </c>
      <c r="B11" s="293"/>
      <c r="C11" s="9"/>
      <c r="D11" s="10"/>
      <c r="E11" s="10"/>
      <c r="F11" s="10"/>
      <c r="G11" s="10"/>
      <c r="H11" s="14"/>
      <c r="J11" s="49" t="s">
        <v>81</v>
      </c>
      <c r="K11">
        <f>O11</f>
        <v>2</v>
      </c>
      <c r="L11">
        <f>O26</f>
        <v>12</v>
      </c>
      <c r="M11" s="54">
        <f>SUM(K11:L11)</f>
        <v>14</v>
      </c>
      <c r="O11" s="57">
        <f>SUM(Q11:V11)</f>
        <v>2</v>
      </c>
      <c r="P11" s="293"/>
      <c r="Q11" s="61">
        <f>SUM(Q9:Q10)</f>
        <v>0</v>
      </c>
      <c r="R11" s="61">
        <f t="shared" ref="R11:V11" si="1">SUM(R9:R10)</f>
        <v>0</v>
      </c>
      <c r="S11" s="61">
        <f t="shared" si="1"/>
        <v>0</v>
      </c>
      <c r="T11" s="61">
        <f t="shared" si="1"/>
        <v>2</v>
      </c>
      <c r="U11" s="61">
        <f t="shared" si="1"/>
        <v>0</v>
      </c>
      <c r="V11" s="61">
        <f t="shared" si="1"/>
        <v>0</v>
      </c>
    </row>
    <row r="12" spans="1:22" ht="16" thickBot="1">
      <c r="A12" s="26" t="s">
        <v>87</v>
      </c>
      <c r="B12" s="17">
        <f>SUM(C12:H12)</f>
        <v>225</v>
      </c>
      <c r="C12" s="18">
        <f>C11+C8</f>
        <v>40</v>
      </c>
      <c r="D12" s="27">
        <f t="shared" ref="D12:H12" si="2">D11+D8</f>
        <v>50</v>
      </c>
      <c r="E12" s="27">
        <f t="shared" si="2"/>
        <v>0</v>
      </c>
      <c r="F12" s="27">
        <f t="shared" si="2"/>
        <v>60</v>
      </c>
      <c r="G12" s="27">
        <f t="shared" si="2"/>
        <v>0</v>
      </c>
      <c r="H12" s="28">
        <f t="shared" si="2"/>
        <v>75</v>
      </c>
      <c r="K12" s="56">
        <f>SUM(K10:K11)</f>
        <v>35</v>
      </c>
      <c r="L12" s="56">
        <f t="shared" ref="L12:M12" si="3">SUM(L10:L11)</f>
        <v>37</v>
      </c>
      <c r="M12" s="55">
        <f t="shared" si="3"/>
        <v>72</v>
      </c>
      <c r="O12" s="26" t="s">
        <v>87</v>
      </c>
      <c r="P12" s="17">
        <f>SUM(Q12:V12)</f>
        <v>35</v>
      </c>
      <c r="Q12" s="62">
        <f>Q11+Q8</f>
        <v>8</v>
      </c>
      <c r="R12" s="63">
        <f t="shared" ref="R12:V12" si="4">R11+R8</f>
        <v>0</v>
      </c>
      <c r="S12" s="63">
        <f t="shared" si="4"/>
        <v>0</v>
      </c>
      <c r="T12" s="63">
        <f t="shared" si="4"/>
        <v>12</v>
      </c>
      <c r="U12" s="63">
        <f t="shared" si="4"/>
        <v>0</v>
      </c>
      <c r="V12" s="64">
        <f t="shared" si="4"/>
        <v>15</v>
      </c>
    </row>
    <row r="13" spans="1:22" ht="23">
      <c r="A13" s="286" t="s">
        <v>80</v>
      </c>
      <c r="B13" s="288" t="s">
        <v>85</v>
      </c>
      <c r="C13" s="20" t="s">
        <v>36</v>
      </c>
      <c r="D13" s="21" t="s">
        <v>37</v>
      </c>
      <c r="E13" s="21" t="s">
        <v>38</v>
      </c>
      <c r="F13" s="21" t="s">
        <v>39</v>
      </c>
      <c r="G13" s="21" t="s">
        <v>40</v>
      </c>
      <c r="H13" s="22" t="s">
        <v>41</v>
      </c>
      <c r="J13" s="50" t="s">
        <v>92</v>
      </c>
      <c r="O13" s="286" t="s">
        <v>80</v>
      </c>
      <c r="P13" s="288" t="s">
        <v>85</v>
      </c>
      <c r="Q13" s="20" t="s">
        <v>36</v>
      </c>
      <c r="R13" s="21" t="s">
        <v>37</v>
      </c>
      <c r="S13" s="21" t="s">
        <v>38</v>
      </c>
      <c r="T13" s="21" t="s">
        <v>39</v>
      </c>
      <c r="U13" s="21" t="s">
        <v>40</v>
      </c>
      <c r="V13" s="22" t="s">
        <v>41</v>
      </c>
    </row>
    <row r="14" spans="1:22">
      <c r="A14" s="287"/>
      <c r="B14" s="289"/>
      <c r="C14" s="3"/>
      <c r="D14" s="4" t="s">
        <v>43</v>
      </c>
      <c r="E14" s="4"/>
      <c r="F14" s="4" t="s">
        <v>45</v>
      </c>
      <c r="G14" s="4" t="s">
        <v>46</v>
      </c>
      <c r="H14" s="12">
        <v>20</v>
      </c>
      <c r="O14" s="287"/>
      <c r="P14" s="289"/>
      <c r="Q14" s="3"/>
      <c r="R14" s="4" t="s">
        <v>43</v>
      </c>
      <c r="S14" s="4"/>
      <c r="T14" s="4" t="s">
        <v>45</v>
      </c>
      <c r="U14" s="4"/>
      <c r="V14" s="12">
        <v>25</v>
      </c>
    </row>
    <row r="15" spans="1:22">
      <c r="A15" s="287"/>
      <c r="B15" s="289"/>
      <c r="C15" s="3"/>
      <c r="D15" s="4" t="s">
        <v>49</v>
      </c>
      <c r="E15" s="4"/>
      <c r="F15" s="4" t="s">
        <v>51</v>
      </c>
      <c r="G15" s="4" t="s">
        <v>52</v>
      </c>
      <c r="H15" s="12"/>
      <c r="O15" s="287"/>
      <c r="P15" s="289"/>
      <c r="Q15" s="3"/>
      <c r="R15" s="4"/>
      <c r="S15" s="4"/>
      <c r="T15" s="4"/>
      <c r="U15" s="4"/>
      <c r="V15" s="12"/>
    </row>
    <row r="16" spans="1:22">
      <c r="A16" s="287"/>
      <c r="B16" s="289"/>
      <c r="C16" s="3"/>
      <c r="D16" s="4" t="s">
        <v>54</v>
      </c>
      <c r="E16" s="4"/>
      <c r="F16" s="4" t="s">
        <v>56</v>
      </c>
      <c r="G16" s="4" t="s">
        <v>57</v>
      </c>
      <c r="H16" s="12"/>
      <c r="O16" s="287"/>
      <c r="P16" s="289"/>
      <c r="Q16" s="3"/>
      <c r="R16" s="4"/>
      <c r="S16" s="4"/>
      <c r="T16" s="4"/>
      <c r="U16" s="4"/>
      <c r="V16" s="12"/>
    </row>
    <row r="17" spans="1:22">
      <c r="A17" s="287"/>
      <c r="B17" s="289"/>
      <c r="C17" s="3"/>
      <c r="D17" s="4" t="s">
        <v>59</v>
      </c>
      <c r="E17" s="4"/>
      <c r="F17" s="4" t="s">
        <v>61</v>
      </c>
      <c r="G17" s="4"/>
      <c r="H17" s="12"/>
      <c r="O17" s="287"/>
      <c r="P17" s="289"/>
      <c r="Q17" s="3"/>
      <c r="R17" s="4"/>
      <c r="S17" s="4"/>
      <c r="T17" s="4"/>
      <c r="U17" s="4"/>
      <c r="V17" s="12"/>
    </row>
    <row r="18" spans="1:22">
      <c r="A18" s="287"/>
      <c r="B18" s="289"/>
      <c r="C18" s="3"/>
      <c r="D18" s="4" t="s">
        <v>64</v>
      </c>
      <c r="E18" s="4"/>
      <c r="F18" s="4"/>
      <c r="G18" s="4"/>
      <c r="H18" s="12"/>
      <c r="O18" s="287"/>
      <c r="P18" s="289"/>
      <c r="Q18" s="3"/>
      <c r="R18" s="4"/>
      <c r="S18" s="4"/>
      <c r="T18" s="4"/>
      <c r="U18" s="4"/>
      <c r="V18" s="12"/>
    </row>
    <row r="19" spans="1:22">
      <c r="A19" s="287"/>
      <c r="B19" s="289"/>
      <c r="C19" s="3"/>
      <c r="D19" s="4" t="s">
        <v>82</v>
      </c>
      <c r="E19" s="4"/>
      <c r="F19" s="4"/>
      <c r="G19" s="4"/>
      <c r="H19" s="12"/>
      <c r="O19" s="287"/>
      <c r="P19" s="289"/>
      <c r="Q19" s="3"/>
      <c r="R19" s="4"/>
      <c r="S19" s="4"/>
      <c r="T19" s="4"/>
      <c r="U19" s="4"/>
      <c r="V19" s="12"/>
    </row>
    <row r="20" spans="1:22">
      <c r="A20" s="287"/>
      <c r="B20" s="289"/>
      <c r="C20" s="3"/>
      <c r="D20" s="4" t="s">
        <v>83</v>
      </c>
      <c r="E20" s="4"/>
      <c r="F20" s="4"/>
      <c r="G20" s="4"/>
      <c r="H20" s="12"/>
      <c r="O20" s="287"/>
      <c r="P20" s="289"/>
      <c r="Q20" s="3"/>
      <c r="R20" s="4"/>
      <c r="S20" s="4"/>
      <c r="T20" s="4"/>
      <c r="U20" s="4"/>
      <c r="V20" s="12"/>
    </row>
    <row r="21" spans="1:22">
      <c r="A21" s="51"/>
      <c r="B21" s="289"/>
      <c r="C21" s="3"/>
      <c r="D21" s="4" t="s">
        <v>97</v>
      </c>
      <c r="E21" s="4"/>
      <c r="F21" s="4"/>
      <c r="G21" s="4"/>
      <c r="H21" s="12"/>
      <c r="O21" s="51"/>
      <c r="P21" s="289"/>
      <c r="Q21" s="3"/>
      <c r="R21" s="4"/>
      <c r="S21" s="4"/>
      <c r="T21" s="4"/>
      <c r="U21" s="4"/>
      <c r="V21" s="12"/>
    </row>
    <row r="22" spans="1:22">
      <c r="A22" s="13">
        <f>SUM(C22:H22)</f>
        <v>230</v>
      </c>
      <c r="B22" s="289"/>
      <c r="C22" s="9"/>
      <c r="D22" s="10">
        <v>100</v>
      </c>
      <c r="E22" s="10"/>
      <c r="F22" s="10">
        <v>60</v>
      </c>
      <c r="G22" s="10">
        <v>50</v>
      </c>
      <c r="H22" s="14">
        <v>20</v>
      </c>
      <c r="O22" s="57">
        <f>SUM(Q22:V22)</f>
        <v>25</v>
      </c>
      <c r="P22" s="289"/>
      <c r="Q22" s="61"/>
      <c r="R22" s="65">
        <v>15</v>
      </c>
      <c r="S22" s="65"/>
      <c r="T22" s="65">
        <v>10</v>
      </c>
      <c r="U22" s="65"/>
      <c r="V22" s="66"/>
    </row>
    <row r="23" spans="1:22">
      <c r="A23" s="290" t="s">
        <v>84</v>
      </c>
      <c r="B23" s="289"/>
      <c r="C23" s="3"/>
      <c r="D23" s="3"/>
      <c r="E23" s="3"/>
      <c r="F23" s="4" t="s">
        <v>99</v>
      </c>
      <c r="G23" s="4" t="s">
        <v>98</v>
      </c>
      <c r="H23" s="12"/>
      <c r="O23" s="290" t="s">
        <v>84</v>
      </c>
      <c r="P23" s="289"/>
      <c r="Q23" s="3"/>
      <c r="R23" s="4"/>
      <c r="S23" s="4"/>
      <c r="T23" s="4">
        <v>4</v>
      </c>
      <c r="U23" s="4"/>
      <c r="V23" s="12">
        <v>8</v>
      </c>
    </row>
    <row r="24" spans="1:22">
      <c r="A24" s="287"/>
      <c r="B24" s="289"/>
      <c r="C24" s="3"/>
      <c r="D24" s="3"/>
      <c r="E24" s="3"/>
      <c r="F24" s="3"/>
      <c r="H24" s="12"/>
      <c r="O24" s="287"/>
      <c r="P24" s="289"/>
      <c r="Q24" s="3"/>
      <c r="R24" s="4"/>
      <c r="S24" s="4"/>
      <c r="T24" s="4"/>
      <c r="U24" s="4"/>
      <c r="V24" s="12"/>
    </row>
    <row r="25" spans="1:22">
      <c r="A25" s="287"/>
      <c r="B25" s="289"/>
      <c r="C25" s="3"/>
      <c r="D25" s="3"/>
      <c r="E25" s="3"/>
      <c r="F25" s="3"/>
      <c r="G25" s="4"/>
      <c r="H25" s="12"/>
      <c r="O25" s="287"/>
      <c r="P25" s="289"/>
      <c r="Q25" s="3"/>
      <c r="R25" s="4"/>
      <c r="S25" s="4"/>
      <c r="T25" s="4"/>
      <c r="U25" s="4"/>
      <c r="V25" s="12"/>
    </row>
    <row r="26" spans="1:22">
      <c r="A26" s="13">
        <f>SUM(C26:H26)</f>
        <v>60</v>
      </c>
      <c r="B26" s="289"/>
      <c r="C26" s="7"/>
      <c r="D26" s="8">
        <v>40</v>
      </c>
      <c r="E26" s="8"/>
      <c r="F26" s="8">
        <v>10</v>
      </c>
      <c r="G26" s="8">
        <v>10</v>
      </c>
      <c r="H26" s="15"/>
      <c r="O26" s="57">
        <f>SUM(Q26:V26)</f>
        <v>12</v>
      </c>
      <c r="P26" s="289"/>
      <c r="Q26" s="58">
        <f>SUM(Q23:Q25)</f>
        <v>0</v>
      </c>
      <c r="R26" s="58">
        <f t="shared" ref="R26:U26" si="5">SUM(R23:R25)</f>
        <v>0</v>
      </c>
      <c r="S26" s="58">
        <f t="shared" si="5"/>
        <v>0</v>
      </c>
      <c r="T26" s="58">
        <f t="shared" si="5"/>
        <v>4</v>
      </c>
      <c r="U26" s="58">
        <f t="shared" si="5"/>
        <v>0</v>
      </c>
      <c r="V26" s="58">
        <f>SUM(V23:V25)</f>
        <v>8</v>
      </c>
    </row>
    <row r="27" spans="1:22" ht="16" thickBot="1">
      <c r="A27" s="16" t="s">
        <v>87</v>
      </c>
      <c r="B27" s="17">
        <f>SUM(C27:H27)</f>
        <v>290</v>
      </c>
      <c r="C27" s="18">
        <f>C26+C22</f>
        <v>0</v>
      </c>
      <c r="D27" s="18">
        <f t="shared" ref="D27:H27" si="6">D26+D22</f>
        <v>140</v>
      </c>
      <c r="E27" s="18">
        <f t="shared" si="6"/>
        <v>0</v>
      </c>
      <c r="F27" s="18">
        <f t="shared" si="6"/>
        <v>70</v>
      </c>
      <c r="G27" s="18">
        <f t="shared" si="6"/>
        <v>60</v>
      </c>
      <c r="H27" s="19">
        <f t="shared" si="6"/>
        <v>20</v>
      </c>
      <c r="O27" s="16" t="s">
        <v>87</v>
      </c>
      <c r="P27" s="17">
        <f>SUM(Q27:V27)</f>
        <v>37</v>
      </c>
      <c r="Q27" s="62">
        <f>Q26+Q22</f>
        <v>0</v>
      </c>
      <c r="R27" s="62">
        <f t="shared" ref="R27:V27" si="7">R26+R22</f>
        <v>15</v>
      </c>
      <c r="S27" s="62">
        <f t="shared" si="7"/>
        <v>0</v>
      </c>
      <c r="T27" s="62">
        <f t="shared" si="7"/>
        <v>14</v>
      </c>
      <c r="U27" s="62">
        <f t="shared" si="7"/>
        <v>0</v>
      </c>
      <c r="V27" s="67">
        <f t="shared" si="7"/>
        <v>8</v>
      </c>
    </row>
    <row r="28" spans="1:22" ht="19" thickBot="1">
      <c r="A28" s="30" t="s">
        <v>86</v>
      </c>
      <c r="B28" s="29">
        <f>B27+B12</f>
        <v>515</v>
      </c>
      <c r="C28" s="29">
        <f t="shared" ref="C28:H28" si="8">C27+C12</f>
        <v>40</v>
      </c>
      <c r="D28" s="29">
        <f t="shared" si="8"/>
        <v>190</v>
      </c>
      <c r="E28" s="29">
        <f t="shared" si="8"/>
        <v>0</v>
      </c>
      <c r="F28" s="29">
        <f t="shared" si="8"/>
        <v>130</v>
      </c>
      <c r="G28" s="29">
        <f t="shared" si="8"/>
        <v>60</v>
      </c>
      <c r="H28" s="29">
        <f t="shared" si="8"/>
        <v>95</v>
      </c>
      <c r="O28" s="30" t="s">
        <v>86</v>
      </c>
      <c r="P28" s="29">
        <f>P27+P12</f>
        <v>72</v>
      </c>
      <c r="Q28" s="29">
        <f t="shared" ref="Q28:V28" si="9">Q27+Q12</f>
        <v>8</v>
      </c>
      <c r="R28" s="29">
        <f t="shared" si="9"/>
        <v>15</v>
      </c>
      <c r="S28" s="29">
        <f t="shared" si="9"/>
        <v>0</v>
      </c>
      <c r="T28" s="29">
        <f t="shared" si="9"/>
        <v>26</v>
      </c>
      <c r="U28" s="29">
        <f t="shared" si="9"/>
        <v>0</v>
      </c>
      <c r="V28" s="29">
        <f t="shared" si="9"/>
        <v>23</v>
      </c>
    </row>
    <row r="30" spans="1:22">
      <c r="A30" t="s">
        <v>248</v>
      </c>
      <c r="C30">
        <v>3</v>
      </c>
      <c r="D30">
        <v>12</v>
      </c>
      <c r="F30">
        <v>9</v>
      </c>
      <c r="G30">
        <v>10</v>
      </c>
    </row>
    <row r="31" spans="1:22">
      <c r="G31" s="156">
        <f>SUM(C30:G30)</f>
        <v>34</v>
      </c>
      <c r="V31">
        <v>5</v>
      </c>
    </row>
  </sheetData>
  <mergeCells count="13">
    <mergeCell ref="B1:B11"/>
    <mergeCell ref="P1:P11"/>
    <mergeCell ref="A2:A6"/>
    <mergeCell ref="O2:O6"/>
    <mergeCell ref="A9:A10"/>
    <mergeCell ref="O9:O10"/>
    <mergeCell ref="J1:M1"/>
    <mergeCell ref="A13:A20"/>
    <mergeCell ref="B13:B26"/>
    <mergeCell ref="O13:O20"/>
    <mergeCell ref="P13:P26"/>
    <mergeCell ref="A23:A25"/>
    <mergeCell ref="O23:O25"/>
  </mergeCells>
  <pageMargins left="0.7" right="0.7" top="0.75" bottom="0.75" header="0.3" footer="0.3"/>
  <pageSetup paperSize="9" scale="4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5E8E9-0B0C-4ABD-A523-7D36C187BCE7}">
  <sheetPr codeName="Sheet1"/>
  <dimension ref="A1:XFC61"/>
  <sheetViews>
    <sheetView view="pageBreakPreview" zoomScale="60" zoomScaleNormal="100" workbookViewId="0">
      <selection activeCell="S38" sqref="S38"/>
    </sheetView>
  </sheetViews>
  <sheetFormatPr defaultRowHeight="14.5"/>
  <cols>
    <col min="3" max="8" width="8.54296875" customWidth="1"/>
    <col min="9" max="9" width="5.7265625" customWidth="1"/>
    <col min="10" max="10" width="22.36328125" customWidth="1"/>
    <col min="14" max="14" width="6.81640625" customWidth="1"/>
  </cols>
  <sheetData>
    <row r="1" spans="1:16383" ht="19" thickBot="1">
      <c r="A1" s="68" t="s">
        <v>103</v>
      </c>
      <c r="B1" s="68"/>
      <c r="C1" s="68"/>
      <c r="D1" s="68"/>
      <c r="E1" s="68"/>
      <c r="F1" s="68"/>
      <c r="G1" s="68"/>
      <c r="H1" s="68"/>
      <c r="I1" s="68"/>
      <c r="J1" s="297" t="s">
        <v>145</v>
      </c>
      <c r="K1" s="297"/>
      <c r="L1" s="297"/>
      <c r="M1" s="297"/>
      <c r="N1" s="68"/>
      <c r="O1" s="68" t="s">
        <v>104</v>
      </c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  <c r="IW1" s="68"/>
      <c r="IX1" s="68"/>
      <c r="IY1" s="68"/>
      <c r="IZ1" s="68"/>
      <c r="JA1" s="68"/>
      <c r="JB1" s="68"/>
      <c r="JC1" s="68"/>
      <c r="JD1" s="68"/>
      <c r="JE1" s="68"/>
      <c r="JF1" s="68"/>
      <c r="JG1" s="68"/>
      <c r="JH1" s="68"/>
      <c r="JI1" s="68"/>
      <c r="JJ1" s="68"/>
      <c r="JK1" s="68"/>
      <c r="JL1" s="68"/>
      <c r="JM1" s="68"/>
      <c r="JN1" s="68"/>
      <c r="JO1" s="68"/>
      <c r="JP1" s="68"/>
      <c r="JQ1" s="68"/>
      <c r="JR1" s="68"/>
      <c r="JS1" s="68"/>
      <c r="JT1" s="68"/>
      <c r="JU1" s="68"/>
      <c r="JV1" s="68"/>
      <c r="JW1" s="68"/>
      <c r="JX1" s="68"/>
      <c r="JY1" s="68"/>
      <c r="JZ1" s="68"/>
      <c r="KA1" s="68"/>
      <c r="KB1" s="68"/>
      <c r="KC1" s="68"/>
      <c r="KD1" s="68"/>
      <c r="KE1" s="68"/>
      <c r="KF1" s="68"/>
      <c r="KG1" s="68"/>
      <c r="KH1" s="68"/>
      <c r="KI1" s="68"/>
      <c r="KJ1" s="68"/>
      <c r="KK1" s="68"/>
      <c r="KL1" s="68"/>
      <c r="KM1" s="68"/>
      <c r="KN1" s="68"/>
      <c r="KO1" s="68"/>
      <c r="KP1" s="68"/>
      <c r="KQ1" s="68"/>
      <c r="KR1" s="68"/>
      <c r="KS1" s="68"/>
      <c r="KT1" s="68"/>
      <c r="KU1" s="68"/>
      <c r="KV1" s="68"/>
      <c r="KW1" s="68"/>
      <c r="KX1" s="68"/>
      <c r="KY1" s="68"/>
      <c r="KZ1" s="68"/>
      <c r="LA1" s="68"/>
      <c r="LB1" s="68"/>
      <c r="LC1" s="68"/>
      <c r="LD1" s="68"/>
      <c r="LE1" s="68"/>
      <c r="LF1" s="68"/>
      <c r="LG1" s="68"/>
      <c r="LH1" s="68"/>
      <c r="LI1" s="68"/>
      <c r="LJ1" s="68"/>
      <c r="LK1" s="68"/>
      <c r="LL1" s="68"/>
      <c r="LM1" s="68"/>
      <c r="LN1" s="68"/>
      <c r="LO1" s="68"/>
      <c r="LP1" s="68"/>
      <c r="LQ1" s="68"/>
      <c r="LR1" s="68"/>
      <c r="LS1" s="68"/>
      <c r="LT1" s="68"/>
      <c r="LU1" s="68"/>
      <c r="LV1" s="68"/>
      <c r="LW1" s="68"/>
      <c r="LX1" s="68"/>
      <c r="LY1" s="68"/>
      <c r="LZ1" s="68"/>
      <c r="MA1" s="68"/>
      <c r="MB1" s="68"/>
      <c r="MC1" s="68"/>
      <c r="MD1" s="68"/>
      <c r="ME1" s="68"/>
      <c r="MF1" s="68"/>
      <c r="MG1" s="68"/>
      <c r="MH1" s="68"/>
      <c r="MI1" s="68"/>
      <c r="MJ1" s="68"/>
      <c r="MK1" s="68"/>
      <c r="ML1" s="68"/>
      <c r="MM1" s="68"/>
      <c r="MN1" s="68"/>
      <c r="MO1" s="68"/>
      <c r="MP1" s="68"/>
      <c r="MQ1" s="68"/>
      <c r="MR1" s="68"/>
      <c r="MS1" s="68"/>
      <c r="MT1" s="68"/>
      <c r="MU1" s="68"/>
      <c r="MV1" s="68"/>
      <c r="MW1" s="68"/>
      <c r="MX1" s="68"/>
      <c r="MY1" s="68"/>
      <c r="MZ1" s="68"/>
      <c r="NA1" s="68"/>
      <c r="NB1" s="68"/>
      <c r="NC1" s="68"/>
      <c r="ND1" s="68"/>
      <c r="NE1" s="68"/>
      <c r="NF1" s="68"/>
      <c r="NG1" s="68"/>
      <c r="NH1" s="68"/>
      <c r="NI1" s="68"/>
      <c r="NJ1" s="68"/>
      <c r="NK1" s="68"/>
      <c r="NL1" s="68"/>
      <c r="NM1" s="68"/>
      <c r="NN1" s="68"/>
      <c r="NO1" s="68"/>
      <c r="NP1" s="68"/>
      <c r="NQ1" s="68"/>
      <c r="NR1" s="68"/>
      <c r="NS1" s="68"/>
      <c r="NT1" s="68"/>
      <c r="NU1" s="68"/>
      <c r="NV1" s="68"/>
      <c r="NW1" s="68"/>
      <c r="NX1" s="68"/>
      <c r="NY1" s="68"/>
      <c r="NZ1" s="68"/>
      <c r="OA1" s="68"/>
      <c r="OB1" s="68"/>
      <c r="OC1" s="68"/>
      <c r="OD1" s="68"/>
      <c r="OE1" s="68"/>
      <c r="OF1" s="68"/>
      <c r="OG1" s="68"/>
      <c r="OH1" s="68"/>
      <c r="OI1" s="68"/>
      <c r="OJ1" s="68"/>
      <c r="OK1" s="68"/>
      <c r="OL1" s="68"/>
      <c r="OM1" s="68"/>
      <c r="ON1" s="68"/>
      <c r="OO1" s="68"/>
      <c r="OP1" s="68"/>
      <c r="OQ1" s="68"/>
      <c r="OR1" s="68"/>
      <c r="OS1" s="68"/>
      <c r="OT1" s="68"/>
      <c r="OU1" s="68"/>
      <c r="OV1" s="68"/>
      <c r="OW1" s="68"/>
      <c r="OX1" s="68"/>
      <c r="OY1" s="68"/>
      <c r="OZ1" s="68"/>
      <c r="PA1" s="68"/>
      <c r="PB1" s="68"/>
      <c r="PC1" s="68"/>
      <c r="PD1" s="68"/>
      <c r="PE1" s="68"/>
      <c r="PF1" s="68"/>
      <c r="PG1" s="68"/>
      <c r="PH1" s="68"/>
      <c r="PI1" s="68"/>
      <c r="PJ1" s="68"/>
      <c r="PK1" s="68"/>
      <c r="PL1" s="68"/>
      <c r="PM1" s="68"/>
      <c r="PN1" s="68"/>
      <c r="PO1" s="68"/>
      <c r="PP1" s="68"/>
      <c r="PQ1" s="68"/>
      <c r="PR1" s="68"/>
      <c r="PS1" s="68"/>
      <c r="PT1" s="68"/>
      <c r="PU1" s="68"/>
      <c r="PV1" s="68"/>
      <c r="PW1" s="68"/>
      <c r="PX1" s="68"/>
      <c r="PY1" s="68"/>
      <c r="PZ1" s="68"/>
      <c r="QA1" s="68"/>
      <c r="QB1" s="68"/>
      <c r="QC1" s="68"/>
      <c r="QD1" s="68"/>
      <c r="QE1" s="68"/>
      <c r="QF1" s="68"/>
      <c r="QG1" s="68"/>
      <c r="QH1" s="68"/>
      <c r="QI1" s="68"/>
      <c r="QJ1" s="68"/>
      <c r="QK1" s="68"/>
      <c r="QL1" s="68"/>
      <c r="QM1" s="68"/>
      <c r="QN1" s="68"/>
      <c r="QO1" s="68"/>
      <c r="QP1" s="68"/>
      <c r="QQ1" s="68"/>
      <c r="QR1" s="68"/>
      <c r="QS1" s="68"/>
      <c r="QT1" s="68"/>
      <c r="QU1" s="68"/>
      <c r="QV1" s="68"/>
      <c r="QW1" s="68"/>
      <c r="QX1" s="68"/>
      <c r="QY1" s="68"/>
      <c r="QZ1" s="68"/>
      <c r="RA1" s="68"/>
      <c r="RB1" s="68"/>
      <c r="RC1" s="68"/>
      <c r="RD1" s="68"/>
      <c r="RE1" s="68"/>
      <c r="RF1" s="68"/>
      <c r="RG1" s="68"/>
      <c r="RH1" s="68"/>
      <c r="RI1" s="68"/>
      <c r="RJ1" s="68"/>
      <c r="RK1" s="68"/>
      <c r="RL1" s="68"/>
      <c r="RM1" s="68"/>
      <c r="RN1" s="68"/>
      <c r="RO1" s="68"/>
      <c r="RP1" s="68"/>
      <c r="RQ1" s="68"/>
      <c r="RR1" s="68"/>
      <c r="RS1" s="68"/>
      <c r="RT1" s="68"/>
      <c r="RU1" s="68"/>
      <c r="RV1" s="68"/>
      <c r="RW1" s="68"/>
      <c r="RX1" s="68"/>
      <c r="RY1" s="68"/>
      <c r="RZ1" s="68"/>
      <c r="SA1" s="68"/>
      <c r="SB1" s="68"/>
      <c r="SC1" s="68"/>
      <c r="SD1" s="68"/>
      <c r="SE1" s="68"/>
      <c r="SF1" s="68"/>
      <c r="SG1" s="68"/>
      <c r="SH1" s="68"/>
      <c r="SI1" s="68"/>
      <c r="SJ1" s="68"/>
      <c r="SK1" s="68"/>
      <c r="SL1" s="68"/>
      <c r="SM1" s="68"/>
      <c r="SN1" s="68"/>
      <c r="SO1" s="68"/>
      <c r="SP1" s="68"/>
      <c r="SQ1" s="68"/>
      <c r="SR1" s="68"/>
      <c r="SS1" s="68"/>
      <c r="ST1" s="68"/>
      <c r="SU1" s="68"/>
      <c r="SV1" s="68"/>
      <c r="SW1" s="68"/>
      <c r="SX1" s="68"/>
      <c r="SY1" s="68"/>
      <c r="SZ1" s="68"/>
      <c r="TA1" s="68"/>
      <c r="TB1" s="68"/>
      <c r="TC1" s="68"/>
      <c r="TD1" s="68"/>
      <c r="TE1" s="68"/>
      <c r="TF1" s="68"/>
      <c r="TG1" s="68"/>
      <c r="TH1" s="68"/>
      <c r="TI1" s="68"/>
      <c r="TJ1" s="68"/>
      <c r="TK1" s="68"/>
      <c r="TL1" s="68"/>
      <c r="TM1" s="68"/>
      <c r="TN1" s="68"/>
      <c r="TO1" s="68"/>
      <c r="TP1" s="68"/>
      <c r="TQ1" s="68"/>
      <c r="TR1" s="68"/>
      <c r="TS1" s="68"/>
      <c r="TT1" s="68"/>
      <c r="TU1" s="68"/>
      <c r="TV1" s="68"/>
      <c r="TW1" s="68"/>
      <c r="TX1" s="68"/>
      <c r="TY1" s="68"/>
      <c r="TZ1" s="68"/>
      <c r="UA1" s="68"/>
      <c r="UB1" s="68"/>
      <c r="UC1" s="68"/>
      <c r="UD1" s="68"/>
      <c r="UE1" s="68"/>
      <c r="UF1" s="68"/>
      <c r="UG1" s="68"/>
      <c r="UH1" s="68"/>
      <c r="UI1" s="68"/>
      <c r="UJ1" s="68"/>
      <c r="UK1" s="68"/>
      <c r="UL1" s="68"/>
      <c r="UM1" s="68"/>
      <c r="UN1" s="68"/>
      <c r="UO1" s="68"/>
      <c r="UP1" s="68"/>
      <c r="UQ1" s="68"/>
      <c r="UR1" s="68"/>
      <c r="US1" s="68"/>
      <c r="UT1" s="68"/>
      <c r="UU1" s="68"/>
      <c r="UV1" s="68"/>
      <c r="UW1" s="68"/>
      <c r="UX1" s="68"/>
      <c r="UY1" s="68"/>
      <c r="UZ1" s="68"/>
      <c r="VA1" s="68"/>
      <c r="VB1" s="68"/>
      <c r="VC1" s="68"/>
      <c r="VD1" s="68"/>
      <c r="VE1" s="68"/>
      <c r="VF1" s="68"/>
      <c r="VG1" s="68"/>
      <c r="VH1" s="68"/>
      <c r="VI1" s="68"/>
      <c r="VJ1" s="68"/>
      <c r="VK1" s="68"/>
      <c r="VL1" s="68"/>
      <c r="VM1" s="68"/>
      <c r="VN1" s="68"/>
      <c r="VO1" s="68"/>
      <c r="VP1" s="68"/>
      <c r="VQ1" s="68"/>
      <c r="VR1" s="68"/>
      <c r="VS1" s="68"/>
      <c r="VT1" s="68"/>
      <c r="VU1" s="68"/>
      <c r="VV1" s="68"/>
      <c r="VW1" s="68"/>
      <c r="VX1" s="68"/>
      <c r="VY1" s="68"/>
      <c r="VZ1" s="68"/>
      <c r="WA1" s="68"/>
      <c r="WB1" s="68"/>
      <c r="WC1" s="68"/>
      <c r="WD1" s="68"/>
      <c r="WE1" s="68"/>
      <c r="WF1" s="68"/>
      <c r="WG1" s="68"/>
      <c r="WH1" s="68"/>
      <c r="WI1" s="68"/>
      <c r="WJ1" s="68"/>
      <c r="WK1" s="68"/>
      <c r="WL1" s="68"/>
      <c r="WM1" s="68"/>
      <c r="WN1" s="68"/>
      <c r="WO1" s="68"/>
      <c r="WP1" s="68"/>
      <c r="WQ1" s="68"/>
      <c r="WR1" s="68"/>
      <c r="WS1" s="68"/>
      <c r="WT1" s="68"/>
      <c r="WU1" s="68"/>
      <c r="WV1" s="68"/>
      <c r="WW1" s="68"/>
      <c r="WX1" s="68"/>
      <c r="WY1" s="68"/>
      <c r="WZ1" s="68"/>
      <c r="XA1" s="68"/>
      <c r="XB1" s="68"/>
      <c r="XC1" s="68"/>
      <c r="XD1" s="68"/>
      <c r="XE1" s="68"/>
      <c r="XF1" s="68"/>
      <c r="XG1" s="68"/>
      <c r="XH1" s="68"/>
      <c r="XI1" s="68"/>
      <c r="XJ1" s="68"/>
      <c r="XK1" s="68"/>
      <c r="XL1" s="68"/>
      <c r="XM1" s="68"/>
      <c r="XN1" s="68"/>
      <c r="XO1" s="68"/>
      <c r="XP1" s="68"/>
      <c r="XQ1" s="68"/>
      <c r="XR1" s="68"/>
      <c r="XS1" s="68"/>
      <c r="XT1" s="68"/>
      <c r="XU1" s="68"/>
      <c r="XV1" s="68"/>
      <c r="XW1" s="68"/>
      <c r="XX1" s="68"/>
      <c r="XY1" s="68"/>
      <c r="XZ1" s="68"/>
      <c r="YA1" s="68"/>
      <c r="YB1" s="68"/>
      <c r="YC1" s="68"/>
      <c r="YD1" s="68"/>
      <c r="YE1" s="68"/>
      <c r="YF1" s="68"/>
      <c r="YG1" s="68"/>
      <c r="YH1" s="68"/>
      <c r="YI1" s="68"/>
      <c r="YJ1" s="68"/>
      <c r="YK1" s="68"/>
      <c r="YL1" s="68"/>
      <c r="YM1" s="68"/>
      <c r="YN1" s="68"/>
      <c r="YO1" s="68"/>
      <c r="YP1" s="68"/>
      <c r="YQ1" s="68"/>
      <c r="YR1" s="68"/>
      <c r="YS1" s="68"/>
      <c r="YT1" s="68"/>
      <c r="YU1" s="68"/>
      <c r="YV1" s="68"/>
      <c r="YW1" s="68"/>
      <c r="YX1" s="68"/>
      <c r="YY1" s="68"/>
      <c r="YZ1" s="68"/>
      <c r="ZA1" s="68"/>
      <c r="ZB1" s="68"/>
      <c r="ZC1" s="68"/>
      <c r="ZD1" s="68"/>
      <c r="ZE1" s="68"/>
      <c r="ZF1" s="68"/>
      <c r="ZG1" s="68"/>
      <c r="ZH1" s="68"/>
      <c r="ZI1" s="68"/>
      <c r="ZJ1" s="68"/>
      <c r="ZK1" s="68"/>
      <c r="ZL1" s="68"/>
      <c r="ZM1" s="68"/>
      <c r="ZN1" s="68"/>
      <c r="ZO1" s="68"/>
      <c r="ZP1" s="68"/>
      <c r="ZQ1" s="68"/>
      <c r="ZR1" s="68"/>
      <c r="ZS1" s="68"/>
      <c r="ZT1" s="68"/>
      <c r="ZU1" s="68"/>
      <c r="ZV1" s="68"/>
      <c r="ZW1" s="68"/>
      <c r="ZX1" s="68"/>
      <c r="ZY1" s="68"/>
      <c r="ZZ1" s="68"/>
      <c r="AAA1" s="68"/>
      <c r="AAB1" s="68"/>
      <c r="AAC1" s="68"/>
      <c r="AAD1" s="68"/>
      <c r="AAE1" s="68"/>
      <c r="AAF1" s="68"/>
      <c r="AAG1" s="68"/>
      <c r="AAH1" s="68"/>
      <c r="AAI1" s="68"/>
      <c r="AAJ1" s="68"/>
      <c r="AAK1" s="68"/>
      <c r="AAL1" s="68"/>
      <c r="AAM1" s="68"/>
      <c r="AAN1" s="68"/>
      <c r="AAO1" s="68"/>
      <c r="AAP1" s="68"/>
      <c r="AAQ1" s="68"/>
      <c r="AAR1" s="68"/>
      <c r="AAS1" s="68"/>
      <c r="AAT1" s="68"/>
      <c r="AAU1" s="68"/>
      <c r="AAV1" s="68"/>
      <c r="AAW1" s="68"/>
      <c r="AAX1" s="68"/>
      <c r="AAY1" s="68"/>
      <c r="AAZ1" s="68"/>
      <c r="ABA1" s="68"/>
      <c r="ABB1" s="68"/>
      <c r="ABC1" s="68"/>
      <c r="ABD1" s="68"/>
      <c r="ABE1" s="68"/>
      <c r="ABF1" s="68"/>
      <c r="ABG1" s="68"/>
      <c r="ABH1" s="68"/>
      <c r="ABI1" s="68"/>
      <c r="ABJ1" s="68"/>
      <c r="ABK1" s="68"/>
      <c r="ABL1" s="68"/>
      <c r="ABM1" s="68"/>
      <c r="ABN1" s="68"/>
      <c r="ABO1" s="68"/>
      <c r="ABP1" s="68"/>
      <c r="ABQ1" s="68"/>
      <c r="ABR1" s="68"/>
      <c r="ABS1" s="68"/>
      <c r="ABT1" s="68"/>
      <c r="ABU1" s="68"/>
      <c r="ABV1" s="68"/>
      <c r="ABW1" s="68"/>
      <c r="ABX1" s="68"/>
      <c r="ABY1" s="68"/>
      <c r="ABZ1" s="68"/>
      <c r="ACA1" s="68"/>
      <c r="ACB1" s="68"/>
      <c r="ACC1" s="68"/>
      <c r="ACD1" s="68"/>
      <c r="ACE1" s="68"/>
      <c r="ACF1" s="68"/>
      <c r="ACG1" s="68"/>
      <c r="ACH1" s="68"/>
      <c r="ACI1" s="68"/>
      <c r="ACJ1" s="68"/>
      <c r="ACK1" s="68"/>
      <c r="ACL1" s="68"/>
      <c r="ACM1" s="68"/>
      <c r="ACN1" s="68"/>
      <c r="ACO1" s="68"/>
      <c r="ACP1" s="68"/>
      <c r="ACQ1" s="68"/>
      <c r="ACR1" s="68"/>
      <c r="ACS1" s="68"/>
      <c r="ACT1" s="68"/>
      <c r="ACU1" s="68"/>
      <c r="ACV1" s="68"/>
      <c r="ACW1" s="68"/>
      <c r="ACX1" s="68"/>
      <c r="ACY1" s="68"/>
      <c r="ACZ1" s="68"/>
      <c r="ADA1" s="68"/>
      <c r="ADB1" s="68"/>
      <c r="ADC1" s="68"/>
      <c r="ADD1" s="68"/>
      <c r="ADE1" s="68"/>
      <c r="ADF1" s="68"/>
      <c r="ADG1" s="68"/>
      <c r="ADH1" s="68"/>
      <c r="ADI1" s="68"/>
      <c r="ADJ1" s="68"/>
      <c r="ADK1" s="68"/>
      <c r="ADL1" s="68"/>
      <c r="ADM1" s="68"/>
      <c r="ADN1" s="68"/>
      <c r="ADO1" s="68"/>
      <c r="ADP1" s="68"/>
      <c r="ADQ1" s="68"/>
      <c r="ADR1" s="68"/>
      <c r="ADS1" s="68"/>
      <c r="ADT1" s="68"/>
      <c r="ADU1" s="68"/>
      <c r="ADV1" s="68"/>
      <c r="ADW1" s="68"/>
      <c r="ADX1" s="68"/>
      <c r="ADY1" s="68"/>
      <c r="ADZ1" s="68"/>
      <c r="AEA1" s="68"/>
      <c r="AEB1" s="68"/>
      <c r="AEC1" s="68"/>
      <c r="AED1" s="68"/>
      <c r="AEE1" s="68"/>
      <c r="AEF1" s="68"/>
      <c r="AEG1" s="68"/>
      <c r="AEH1" s="68"/>
      <c r="AEI1" s="68"/>
      <c r="AEJ1" s="68"/>
      <c r="AEK1" s="68"/>
      <c r="AEL1" s="68"/>
      <c r="AEM1" s="68"/>
      <c r="AEN1" s="68"/>
      <c r="AEO1" s="68"/>
      <c r="AEP1" s="68"/>
      <c r="AEQ1" s="68"/>
      <c r="AER1" s="68"/>
      <c r="AES1" s="68"/>
      <c r="AET1" s="68"/>
      <c r="AEU1" s="68"/>
      <c r="AEV1" s="68"/>
      <c r="AEW1" s="68"/>
      <c r="AEX1" s="68"/>
      <c r="AEY1" s="68"/>
      <c r="AEZ1" s="68"/>
      <c r="AFA1" s="68"/>
      <c r="AFB1" s="68"/>
      <c r="AFC1" s="68"/>
      <c r="AFD1" s="68"/>
      <c r="AFE1" s="68"/>
      <c r="AFF1" s="68"/>
      <c r="AFG1" s="68"/>
      <c r="AFH1" s="68"/>
      <c r="AFI1" s="68"/>
      <c r="AFJ1" s="68"/>
      <c r="AFK1" s="68"/>
      <c r="AFL1" s="68"/>
      <c r="AFM1" s="68"/>
      <c r="AFN1" s="68"/>
      <c r="AFO1" s="68"/>
      <c r="AFP1" s="68"/>
      <c r="AFQ1" s="68"/>
      <c r="AFR1" s="68"/>
      <c r="AFS1" s="68"/>
      <c r="AFT1" s="68"/>
      <c r="AFU1" s="68"/>
      <c r="AFV1" s="68"/>
      <c r="AFW1" s="68"/>
      <c r="AFX1" s="68"/>
      <c r="AFY1" s="68"/>
      <c r="AFZ1" s="68"/>
      <c r="AGA1" s="68"/>
      <c r="AGB1" s="68"/>
      <c r="AGC1" s="68"/>
      <c r="AGD1" s="68"/>
      <c r="AGE1" s="68"/>
      <c r="AGF1" s="68"/>
      <c r="AGG1" s="68"/>
      <c r="AGH1" s="68"/>
      <c r="AGI1" s="68"/>
      <c r="AGJ1" s="68"/>
      <c r="AGK1" s="68"/>
      <c r="AGL1" s="68"/>
      <c r="AGM1" s="68"/>
      <c r="AGN1" s="68"/>
      <c r="AGO1" s="68"/>
      <c r="AGP1" s="68"/>
      <c r="AGQ1" s="68"/>
      <c r="AGR1" s="68"/>
      <c r="AGS1" s="68"/>
      <c r="AGT1" s="68"/>
      <c r="AGU1" s="68"/>
      <c r="AGV1" s="68"/>
      <c r="AGW1" s="68"/>
      <c r="AGX1" s="68"/>
      <c r="AGY1" s="68"/>
      <c r="AGZ1" s="68"/>
      <c r="AHA1" s="68"/>
      <c r="AHB1" s="68"/>
      <c r="AHC1" s="68"/>
      <c r="AHD1" s="68"/>
      <c r="AHE1" s="68"/>
      <c r="AHF1" s="68"/>
      <c r="AHG1" s="68"/>
      <c r="AHH1" s="68"/>
      <c r="AHI1" s="68"/>
      <c r="AHJ1" s="68"/>
      <c r="AHK1" s="68"/>
      <c r="AHL1" s="68"/>
      <c r="AHM1" s="68"/>
      <c r="AHN1" s="68"/>
      <c r="AHO1" s="68"/>
      <c r="AHP1" s="68"/>
      <c r="AHQ1" s="68"/>
      <c r="AHR1" s="68"/>
      <c r="AHS1" s="68"/>
      <c r="AHT1" s="68"/>
      <c r="AHU1" s="68"/>
      <c r="AHV1" s="68"/>
      <c r="AHW1" s="68"/>
      <c r="AHX1" s="68"/>
      <c r="AHY1" s="68"/>
      <c r="AHZ1" s="68"/>
      <c r="AIA1" s="68"/>
      <c r="AIB1" s="68"/>
      <c r="AIC1" s="68"/>
      <c r="AID1" s="68"/>
      <c r="AIE1" s="68"/>
      <c r="AIF1" s="68"/>
      <c r="AIG1" s="68"/>
      <c r="AIH1" s="68"/>
      <c r="AII1" s="68"/>
      <c r="AIJ1" s="68"/>
      <c r="AIK1" s="68"/>
      <c r="AIL1" s="68"/>
      <c r="AIM1" s="68"/>
      <c r="AIN1" s="68"/>
      <c r="AIO1" s="68"/>
      <c r="AIP1" s="68"/>
      <c r="AIQ1" s="68"/>
      <c r="AIR1" s="68"/>
      <c r="AIS1" s="68"/>
      <c r="AIT1" s="68"/>
      <c r="AIU1" s="68"/>
      <c r="AIV1" s="68"/>
      <c r="AIW1" s="68"/>
      <c r="AIX1" s="68"/>
      <c r="AIY1" s="68"/>
      <c r="AIZ1" s="68"/>
      <c r="AJA1" s="68"/>
      <c r="AJB1" s="68"/>
      <c r="AJC1" s="68"/>
      <c r="AJD1" s="68"/>
      <c r="AJE1" s="68"/>
      <c r="AJF1" s="68"/>
      <c r="AJG1" s="68"/>
      <c r="AJH1" s="68"/>
      <c r="AJI1" s="68"/>
      <c r="AJJ1" s="68"/>
      <c r="AJK1" s="68"/>
      <c r="AJL1" s="68"/>
      <c r="AJM1" s="68"/>
      <c r="AJN1" s="68"/>
      <c r="AJO1" s="68"/>
      <c r="AJP1" s="68"/>
      <c r="AJQ1" s="68"/>
      <c r="AJR1" s="68"/>
      <c r="AJS1" s="68"/>
      <c r="AJT1" s="68"/>
      <c r="AJU1" s="68"/>
      <c r="AJV1" s="68"/>
      <c r="AJW1" s="68"/>
      <c r="AJX1" s="68"/>
      <c r="AJY1" s="68"/>
      <c r="AJZ1" s="68"/>
      <c r="AKA1" s="68"/>
      <c r="AKB1" s="68"/>
      <c r="AKC1" s="68"/>
      <c r="AKD1" s="68"/>
      <c r="AKE1" s="68"/>
      <c r="AKF1" s="68"/>
      <c r="AKG1" s="68"/>
      <c r="AKH1" s="68"/>
      <c r="AKI1" s="68"/>
      <c r="AKJ1" s="68"/>
      <c r="AKK1" s="68"/>
      <c r="AKL1" s="68"/>
      <c r="AKM1" s="68"/>
      <c r="AKN1" s="68"/>
      <c r="AKO1" s="68"/>
      <c r="AKP1" s="68"/>
      <c r="AKQ1" s="68"/>
      <c r="AKR1" s="68"/>
      <c r="AKS1" s="68"/>
      <c r="AKT1" s="68"/>
      <c r="AKU1" s="68"/>
      <c r="AKV1" s="68"/>
      <c r="AKW1" s="68"/>
      <c r="AKX1" s="68"/>
      <c r="AKY1" s="68"/>
      <c r="AKZ1" s="68"/>
      <c r="ALA1" s="68"/>
      <c r="ALB1" s="68"/>
      <c r="ALC1" s="68"/>
      <c r="ALD1" s="68"/>
      <c r="ALE1" s="68"/>
      <c r="ALF1" s="68"/>
      <c r="ALG1" s="68"/>
      <c r="ALH1" s="68"/>
      <c r="ALI1" s="68"/>
      <c r="ALJ1" s="68"/>
      <c r="ALK1" s="68"/>
      <c r="ALL1" s="68"/>
      <c r="ALM1" s="68"/>
      <c r="ALN1" s="68"/>
      <c r="ALO1" s="68"/>
      <c r="ALP1" s="68"/>
      <c r="ALQ1" s="68"/>
      <c r="ALR1" s="68"/>
      <c r="ALS1" s="68"/>
      <c r="ALT1" s="68"/>
      <c r="ALU1" s="68"/>
      <c r="ALV1" s="68"/>
      <c r="ALW1" s="68"/>
      <c r="ALX1" s="68"/>
      <c r="ALY1" s="68"/>
      <c r="ALZ1" s="68"/>
      <c r="AMA1" s="68"/>
      <c r="AMB1" s="68"/>
      <c r="AMC1" s="68"/>
      <c r="AMD1" s="68"/>
      <c r="AME1" s="68"/>
      <c r="AMF1" s="68"/>
      <c r="AMG1" s="68"/>
      <c r="AMH1" s="68"/>
      <c r="AMI1" s="68"/>
      <c r="AMJ1" s="68"/>
      <c r="AMK1" s="68"/>
      <c r="AML1" s="68"/>
      <c r="AMM1" s="68"/>
      <c r="AMN1" s="68"/>
      <c r="AMO1" s="68"/>
      <c r="AMP1" s="68"/>
      <c r="AMQ1" s="68"/>
      <c r="AMR1" s="68"/>
      <c r="AMS1" s="68"/>
      <c r="AMT1" s="68"/>
      <c r="AMU1" s="68"/>
      <c r="AMV1" s="68"/>
      <c r="AMW1" s="68"/>
      <c r="AMX1" s="68"/>
      <c r="AMY1" s="68"/>
      <c r="AMZ1" s="68"/>
      <c r="ANA1" s="68"/>
      <c r="ANB1" s="68"/>
      <c r="ANC1" s="68"/>
      <c r="AND1" s="68"/>
      <c r="ANE1" s="68"/>
      <c r="ANF1" s="68"/>
      <c r="ANG1" s="68"/>
      <c r="ANH1" s="68"/>
      <c r="ANI1" s="68"/>
      <c r="ANJ1" s="68"/>
      <c r="ANK1" s="68"/>
      <c r="ANL1" s="68"/>
      <c r="ANM1" s="68"/>
      <c r="ANN1" s="68"/>
      <c r="ANO1" s="68"/>
      <c r="ANP1" s="68"/>
      <c r="ANQ1" s="68"/>
      <c r="ANR1" s="68"/>
      <c r="ANS1" s="68"/>
      <c r="ANT1" s="68"/>
      <c r="ANU1" s="68"/>
      <c r="ANV1" s="68"/>
      <c r="ANW1" s="68"/>
      <c r="ANX1" s="68"/>
      <c r="ANY1" s="68"/>
      <c r="ANZ1" s="68"/>
      <c r="AOA1" s="68"/>
      <c r="AOB1" s="68"/>
      <c r="AOC1" s="68"/>
      <c r="AOD1" s="68"/>
      <c r="AOE1" s="68"/>
      <c r="AOF1" s="68"/>
      <c r="AOG1" s="68"/>
      <c r="AOH1" s="68"/>
      <c r="AOI1" s="68"/>
      <c r="AOJ1" s="68"/>
      <c r="AOK1" s="68"/>
      <c r="AOL1" s="68"/>
      <c r="AOM1" s="68"/>
      <c r="AON1" s="68"/>
      <c r="AOO1" s="68"/>
      <c r="AOP1" s="68"/>
      <c r="AOQ1" s="68"/>
      <c r="AOR1" s="68"/>
      <c r="AOS1" s="68"/>
      <c r="AOT1" s="68"/>
      <c r="AOU1" s="68"/>
      <c r="AOV1" s="68"/>
      <c r="AOW1" s="68"/>
      <c r="AOX1" s="68"/>
      <c r="AOY1" s="68"/>
      <c r="AOZ1" s="68"/>
      <c r="APA1" s="68"/>
      <c r="APB1" s="68"/>
      <c r="APC1" s="68"/>
      <c r="APD1" s="68"/>
      <c r="APE1" s="68"/>
      <c r="APF1" s="68"/>
      <c r="APG1" s="68"/>
      <c r="APH1" s="68"/>
      <c r="API1" s="68"/>
      <c r="APJ1" s="68"/>
      <c r="APK1" s="68"/>
      <c r="APL1" s="68"/>
      <c r="APM1" s="68"/>
      <c r="APN1" s="68"/>
      <c r="APO1" s="68"/>
      <c r="APP1" s="68"/>
      <c r="APQ1" s="68"/>
      <c r="APR1" s="68"/>
      <c r="APS1" s="68"/>
      <c r="APT1" s="68"/>
      <c r="APU1" s="68"/>
      <c r="APV1" s="68"/>
      <c r="APW1" s="68"/>
      <c r="APX1" s="68"/>
      <c r="APY1" s="68"/>
      <c r="APZ1" s="68"/>
      <c r="AQA1" s="68"/>
      <c r="AQB1" s="68"/>
      <c r="AQC1" s="68"/>
      <c r="AQD1" s="68"/>
      <c r="AQE1" s="68"/>
      <c r="AQF1" s="68"/>
      <c r="AQG1" s="68"/>
      <c r="AQH1" s="68"/>
      <c r="AQI1" s="68"/>
      <c r="AQJ1" s="68"/>
      <c r="AQK1" s="68"/>
      <c r="AQL1" s="68"/>
      <c r="AQM1" s="68"/>
      <c r="AQN1" s="68"/>
      <c r="AQO1" s="68"/>
      <c r="AQP1" s="68"/>
      <c r="AQQ1" s="68"/>
      <c r="AQR1" s="68"/>
      <c r="AQS1" s="68"/>
      <c r="AQT1" s="68"/>
      <c r="AQU1" s="68"/>
      <c r="AQV1" s="68"/>
      <c r="AQW1" s="68"/>
      <c r="AQX1" s="68"/>
      <c r="AQY1" s="68"/>
      <c r="AQZ1" s="68"/>
      <c r="ARA1" s="68"/>
      <c r="ARB1" s="68"/>
      <c r="ARC1" s="68"/>
      <c r="ARD1" s="68"/>
      <c r="ARE1" s="68"/>
      <c r="ARF1" s="68"/>
      <c r="ARG1" s="68"/>
      <c r="ARH1" s="68"/>
      <c r="ARI1" s="68"/>
      <c r="ARJ1" s="68"/>
      <c r="ARK1" s="68"/>
      <c r="ARL1" s="68"/>
      <c r="ARM1" s="68"/>
      <c r="ARN1" s="68"/>
      <c r="ARO1" s="68"/>
      <c r="ARP1" s="68"/>
      <c r="ARQ1" s="68"/>
      <c r="ARR1" s="68"/>
      <c r="ARS1" s="68"/>
      <c r="ART1" s="68"/>
      <c r="ARU1" s="68"/>
      <c r="ARV1" s="68"/>
      <c r="ARW1" s="68"/>
      <c r="ARX1" s="68"/>
      <c r="ARY1" s="68"/>
      <c r="ARZ1" s="68"/>
      <c r="ASA1" s="68"/>
      <c r="ASB1" s="68"/>
      <c r="ASC1" s="68"/>
      <c r="ASD1" s="68"/>
      <c r="ASE1" s="68"/>
      <c r="ASF1" s="68"/>
      <c r="ASG1" s="68"/>
      <c r="ASH1" s="68"/>
      <c r="ASI1" s="68"/>
      <c r="ASJ1" s="68"/>
      <c r="ASK1" s="68"/>
      <c r="ASL1" s="68"/>
      <c r="ASM1" s="68"/>
      <c r="ASN1" s="68"/>
      <c r="ASO1" s="68"/>
      <c r="ASP1" s="68"/>
      <c r="ASQ1" s="68"/>
      <c r="ASR1" s="68"/>
      <c r="ASS1" s="68"/>
      <c r="AST1" s="68"/>
      <c r="ASU1" s="68"/>
      <c r="ASV1" s="68"/>
      <c r="ASW1" s="68"/>
      <c r="ASX1" s="68"/>
      <c r="ASY1" s="68"/>
      <c r="ASZ1" s="68"/>
      <c r="ATA1" s="68"/>
      <c r="ATB1" s="68"/>
      <c r="ATC1" s="68"/>
      <c r="ATD1" s="68"/>
      <c r="ATE1" s="68"/>
      <c r="ATF1" s="68"/>
      <c r="ATG1" s="68"/>
      <c r="ATH1" s="68"/>
      <c r="ATI1" s="68"/>
      <c r="ATJ1" s="68"/>
      <c r="ATK1" s="68"/>
      <c r="ATL1" s="68"/>
      <c r="ATM1" s="68"/>
      <c r="ATN1" s="68"/>
      <c r="ATO1" s="68"/>
      <c r="ATP1" s="68"/>
      <c r="ATQ1" s="68"/>
      <c r="ATR1" s="68"/>
      <c r="ATS1" s="68"/>
      <c r="ATT1" s="68"/>
      <c r="ATU1" s="68"/>
      <c r="ATV1" s="68"/>
      <c r="ATW1" s="68"/>
      <c r="ATX1" s="68"/>
      <c r="ATY1" s="68"/>
      <c r="ATZ1" s="68"/>
      <c r="AUA1" s="68"/>
      <c r="AUB1" s="68"/>
      <c r="AUC1" s="68"/>
      <c r="AUD1" s="68"/>
      <c r="AUE1" s="68"/>
      <c r="AUF1" s="68"/>
      <c r="AUG1" s="68"/>
      <c r="AUH1" s="68"/>
      <c r="AUI1" s="68"/>
      <c r="AUJ1" s="68"/>
      <c r="AUK1" s="68"/>
      <c r="AUL1" s="68"/>
      <c r="AUM1" s="68"/>
      <c r="AUN1" s="68"/>
      <c r="AUO1" s="68"/>
      <c r="AUP1" s="68"/>
      <c r="AUQ1" s="68"/>
      <c r="AUR1" s="68"/>
      <c r="AUS1" s="68"/>
      <c r="AUT1" s="68"/>
      <c r="AUU1" s="68"/>
      <c r="AUV1" s="68"/>
      <c r="AUW1" s="68"/>
      <c r="AUX1" s="68"/>
      <c r="AUY1" s="68"/>
      <c r="AUZ1" s="68"/>
      <c r="AVA1" s="68"/>
      <c r="AVB1" s="68"/>
      <c r="AVC1" s="68"/>
      <c r="AVD1" s="68"/>
      <c r="AVE1" s="68"/>
      <c r="AVF1" s="68"/>
      <c r="AVG1" s="68"/>
      <c r="AVH1" s="68"/>
      <c r="AVI1" s="68"/>
      <c r="AVJ1" s="68"/>
      <c r="AVK1" s="68"/>
      <c r="AVL1" s="68"/>
      <c r="AVM1" s="68"/>
      <c r="AVN1" s="68"/>
      <c r="AVO1" s="68"/>
      <c r="AVP1" s="68"/>
      <c r="AVQ1" s="68"/>
      <c r="AVR1" s="68"/>
      <c r="AVS1" s="68"/>
      <c r="AVT1" s="68"/>
      <c r="AVU1" s="68"/>
      <c r="AVV1" s="68"/>
      <c r="AVW1" s="68"/>
      <c r="AVX1" s="68"/>
      <c r="AVY1" s="68"/>
      <c r="AVZ1" s="68"/>
      <c r="AWA1" s="68"/>
      <c r="AWB1" s="68"/>
      <c r="AWC1" s="68"/>
      <c r="AWD1" s="68"/>
      <c r="AWE1" s="68"/>
      <c r="AWF1" s="68"/>
      <c r="AWG1" s="68"/>
      <c r="AWH1" s="68"/>
      <c r="AWI1" s="68"/>
      <c r="AWJ1" s="68"/>
      <c r="AWK1" s="68"/>
      <c r="AWL1" s="68"/>
      <c r="AWM1" s="68"/>
      <c r="AWN1" s="68"/>
      <c r="AWO1" s="68"/>
      <c r="AWP1" s="68"/>
      <c r="AWQ1" s="68"/>
      <c r="AWR1" s="68"/>
      <c r="AWS1" s="68"/>
      <c r="AWT1" s="68"/>
      <c r="AWU1" s="68"/>
      <c r="AWV1" s="68"/>
      <c r="AWW1" s="68"/>
      <c r="AWX1" s="68"/>
      <c r="AWY1" s="68"/>
      <c r="AWZ1" s="68"/>
      <c r="AXA1" s="68"/>
      <c r="AXB1" s="68"/>
      <c r="AXC1" s="68"/>
      <c r="AXD1" s="68"/>
      <c r="AXE1" s="68"/>
      <c r="AXF1" s="68"/>
      <c r="AXG1" s="68"/>
      <c r="AXH1" s="68"/>
      <c r="AXI1" s="68"/>
      <c r="AXJ1" s="68"/>
      <c r="AXK1" s="68"/>
      <c r="AXL1" s="68"/>
      <c r="AXM1" s="68"/>
      <c r="AXN1" s="68"/>
      <c r="AXO1" s="68"/>
      <c r="AXP1" s="68"/>
      <c r="AXQ1" s="68"/>
      <c r="AXR1" s="68"/>
      <c r="AXS1" s="68"/>
      <c r="AXT1" s="68"/>
      <c r="AXU1" s="68"/>
      <c r="AXV1" s="68"/>
      <c r="AXW1" s="68"/>
      <c r="AXX1" s="68"/>
      <c r="AXY1" s="68"/>
      <c r="AXZ1" s="68"/>
      <c r="AYA1" s="68"/>
      <c r="AYB1" s="68"/>
      <c r="AYC1" s="68"/>
      <c r="AYD1" s="68"/>
      <c r="AYE1" s="68"/>
      <c r="AYF1" s="68"/>
      <c r="AYG1" s="68"/>
      <c r="AYH1" s="68"/>
      <c r="AYI1" s="68"/>
      <c r="AYJ1" s="68"/>
      <c r="AYK1" s="68"/>
      <c r="AYL1" s="68"/>
      <c r="AYM1" s="68"/>
      <c r="AYN1" s="68"/>
      <c r="AYO1" s="68"/>
      <c r="AYP1" s="68"/>
      <c r="AYQ1" s="68"/>
      <c r="AYR1" s="68"/>
      <c r="AYS1" s="68"/>
      <c r="AYT1" s="68"/>
      <c r="AYU1" s="68"/>
      <c r="AYV1" s="68"/>
      <c r="AYW1" s="68"/>
      <c r="AYX1" s="68"/>
      <c r="AYY1" s="68"/>
      <c r="AYZ1" s="68"/>
      <c r="AZA1" s="68"/>
      <c r="AZB1" s="68"/>
      <c r="AZC1" s="68"/>
      <c r="AZD1" s="68"/>
      <c r="AZE1" s="68"/>
      <c r="AZF1" s="68"/>
      <c r="AZG1" s="68"/>
      <c r="AZH1" s="68"/>
      <c r="AZI1" s="68"/>
      <c r="AZJ1" s="68"/>
      <c r="AZK1" s="68"/>
      <c r="AZL1" s="68"/>
      <c r="AZM1" s="68"/>
      <c r="AZN1" s="68"/>
      <c r="AZO1" s="68"/>
      <c r="AZP1" s="68"/>
      <c r="AZQ1" s="68"/>
      <c r="AZR1" s="68"/>
      <c r="AZS1" s="68"/>
      <c r="AZT1" s="68"/>
      <c r="AZU1" s="68"/>
      <c r="AZV1" s="68"/>
      <c r="AZW1" s="68"/>
      <c r="AZX1" s="68"/>
      <c r="AZY1" s="68"/>
      <c r="AZZ1" s="68"/>
      <c r="BAA1" s="68"/>
      <c r="BAB1" s="68"/>
      <c r="BAC1" s="68"/>
      <c r="BAD1" s="68"/>
      <c r="BAE1" s="68"/>
      <c r="BAF1" s="68"/>
      <c r="BAG1" s="68"/>
      <c r="BAH1" s="68"/>
      <c r="BAI1" s="68"/>
      <c r="BAJ1" s="68"/>
      <c r="BAK1" s="68"/>
      <c r="BAL1" s="68"/>
      <c r="BAM1" s="68"/>
      <c r="BAN1" s="68"/>
      <c r="BAO1" s="68"/>
      <c r="BAP1" s="68"/>
      <c r="BAQ1" s="68"/>
      <c r="BAR1" s="68"/>
      <c r="BAS1" s="68"/>
      <c r="BAT1" s="68"/>
      <c r="BAU1" s="68"/>
      <c r="BAV1" s="68"/>
      <c r="BAW1" s="68"/>
      <c r="BAX1" s="68"/>
      <c r="BAY1" s="68"/>
      <c r="BAZ1" s="68"/>
      <c r="BBA1" s="68"/>
      <c r="BBB1" s="68"/>
      <c r="BBC1" s="68"/>
      <c r="BBD1" s="68"/>
      <c r="BBE1" s="68"/>
      <c r="BBF1" s="68"/>
      <c r="BBG1" s="68"/>
      <c r="BBH1" s="68"/>
      <c r="BBI1" s="68"/>
      <c r="BBJ1" s="68"/>
      <c r="BBK1" s="68"/>
      <c r="BBL1" s="68"/>
      <c r="BBM1" s="68"/>
      <c r="BBN1" s="68"/>
      <c r="BBO1" s="68"/>
      <c r="BBP1" s="68"/>
      <c r="BBQ1" s="68"/>
      <c r="BBR1" s="68"/>
      <c r="BBS1" s="68"/>
      <c r="BBT1" s="68"/>
      <c r="BBU1" s="68"/>
      <c r="BBV1" s="68"/>
      <c r="BBW1" s="68"/>
      <c r="BBX1" s="68"/>
      <c r="BBY1" s="68"/>
      <c r="BBZ1" s="68"/>
      <c r="BCA1" s="68"/>
      <c r="BCB1" s="68"/>
      <c r="BCC1" s="68"/>
      <c r="BCD1" s="68"/>
      <c r="BCE1" s="68"/>
      <c r="BCF1" s="68"/>
      <c r="BCG1" s="68"/>
      <c r="BCH1" s="68"/>
      <c r="BCI1" s="68"/>
      <c r="BCJ1" s="68"/>
      <c r="BCK1" s="68"/>
      <c r="BCL1" s="68"/>
      <c r="BCM1" s="68"/>
      <c r="BCN1" s="68"/>
      <c r="BCO1" s="68"/>
      <c r="BCP1" s="68"/>
      <c r="BCQ1" s="68"/>
      <c r="BCR1" s="68"/>
      <c r="BCS1" s="68"/>
      <c r="BCT1" s="68"/>
      <c r="BCU1" s="68"/>
      <c r="BCV1" s="68"/>
      <c r="BCW1" s="68"/>
      <c r="BCX1" s="68"/>
      <c r="BCY1" s="68"/>
      <c r="BCZ1" s="68"/>
      <c r="BDA1" s="68"/>
      <c r="BDB1" s="68"/>
      <c r="BDC1" s="68"/>
      <c r="BDD1" s="68"/>
      <c r="BDE1" s="68"/>
      <c r="BDF1" s="68"/>
      <c r="BDG1" s="68"/>
      <c r="BDH1" s="68"/>
      <c r="BDI1" s="68"/>
      <c r="BDJ1" s="68"/>
      <c r="BDK1" s="68"/>
      <c r="BDL1" s="68"/>
      <c r="BDM1" s="68"/>
      <c r="BDN1" s="68"/>
      <c r="BDO1" s="68"/>
      <c r="BDP1" s="68"/>
      <c r="BDQ1" s="68"/>
      <c r="BDR1" s="68"/>
      <c r="BDS1" s="68"/>
      <c r="BDT1" s="68"/>
      <c r="BDU1" s="68"/>
      <c r="BDV1" s="68"/>
      <c r="BDW1" s="68"/>
      <c r="BDX1" s="68"/>
      <c r="BDY1" s="68"/>
      <c r="BDZ1" s="68"/>
      <c r="BEA1" s="68"/>
      <c r="BEB1" s="68"/>
      <c r="BEC1" s="68"/>
      <c r="BED1" s="68"/>
      <c r="BEE1" s="68"/>
      <c r="BEF1" s="68"/>
      <c r="BEG1" s="68"/>
      <c r="BEH1" s="68"/>
      <c r="BEI1" s="68"/>
      <c r="BEJ1" s="68"/>
      <c r="BEK1" s="68"/>
      <c r="BEL1" s="68"/>
      <c r="BEM1" s="68"/>
      <c r="BEN1" s="68"/>
      <c r="BEO1" s="68"/>
      <c r="BEP1" s="68"/>
      <c r="BEQ1" s="68"/>
      <c r="BER1" s="68"/>
      <c r="BES1" s="68"/>
      <c r="BET1" s="68"/>
      <c r="BEU1" s="68"/>
      <c r="BEV1" s="68"/>
      <c r="BEW1" s="68"/>
      <c r="BEX1" s="68"/>
      <c r="BEY1" s="68"/>
      <c r="BEZ1" s="68"/>
      <c r="BFA1" s="68"/>
      <c r="BFB1" s="68"/>
      <c r="BFC1" s="68"/>
      <c r="BFD1" s="68"/>
      <c r="BFE1" s="68"/>
      <c r="BFF1" s="68"/>
      <c r="BFG1" s="68"/>
      <c r="BFH1" s="68"/>
      <c r="BFI1" s="68"/>
      <c r="BFJ1" s="68"/>
      <c r="BFK1" s="68"/>
      <c r="BFL1" s="68"/>
      <c r="BFM1" s="68"/>
      <c r="BFN1" s="68"/>
      <c r="BFO1" s="68"/>
      <c r="BFP1" s="68"/>
      <c r="BFQ1" s="68"/>
      <c r="BFR1" s="68"/>
      <c r="BFS1" s="68"/>
      <c r="BFT1" s="68"/>
      <c r="BFU1" s="68"/>
      <c r="BFV1" s="68"/>
      <c r="BFW1" s="68"/>
      <c r="BFX1" s="68"/>
      <c r="BFY1" s="68"/>
      <c r="BFZ1" s="68"/>
      <c r="BGA1" s="68"/>
      <c r="BGB1" s="68"/>
      <c r="BGC1" s="68"/>
      <c r="BGD1" s="68"/>
      <c r="BGE1" s="68"/>
      <c r="BGF1" s="68"/>
      <c r="BGG1" s="68"/>
      <c r="BGH1" s="68"/>
      <c r="BGI1" s="68"/>
      <c r="BGJ1" s="68"/>
      <c r="BGK1" s="68"/>
      <c r="BGL1" s="68"/>
      <c r="BGM1" s="68"/>
      <c r="BGN1" s="68"/>
      <c r="BGO1" s="68"/>
      <c r="BGP1" s="68"/>
      <c r="BGQ1" s="68"/>
      <c r="BGR1" s="68"/>
      <c r="BGS1" s="68"/>
      <c r="BGT1" s="68"/>
      <c r="BGU1" s="68"/>
      <c r="BGV1" s="68"/>
      <c r="BGW1" s="68"/>
      <c r="BGX1" s="68"/>
      <c r="BGY1" s="68"/>
      <c r="BGZ1" s="68"/>
      <c r="BHA1" s="68"/>
      <c r="BHB1" s="68"/>
      <c r="BHC1" s="68"/>
      <c r="BHD1" s="68"/>
      <c r="BHE1" s="68"/>
      <c r="BHF1" s="68"/>
      <c r="BHG1" s="68"/>
      <c r="BHH1" s="68"/>
      <c r="BHI1" s="68"/>
      <c r="BHJ1" s="68"/>
      <c r="BHK1" s="68"/>
      <c r="BHL1" s="68"/>
      <c r="BHM1" s="68"/>
      <c r="BHN1" s="68"/>
      <c r="BHO1" s="68"/>
      <c r="BHP1" s="68"/>
      <c r="BHQ1" s="68"/>
      <c r="BHR1" s="68"/>
      <c r="BHS1" s="68"/>
      <c r="BHT1" s="68"/>
      <c r="BHU1" s="68"/>
      <c r="BHV1" s="68"/>
      <c r="BHW1" s="68"/>
      <c r="BHX1" s="68"/>
      <c r="BHY1" s="68"/>
      <c r="BHZ1" s="68"/>
      <c r="BIA1" s="68"/>
      <c r="BIB1" s="68"/>
      <c r="BIC1" s="68"/>
      <c r="BID1" s="68"/>
      <c r="BIE1" s="68"/>
      <c r="BIF1" s="68"/>
      <c r="BIG1" s="68"/>
      <c r="BIH1" s="68"/>
      <c r="BII1" s="68"/>
      <c r="BIJ1" s="68"/>
      <c r="BIK1" s="68"/>
      <c r="BIL1" s="68"/>
      <c r="BIM1" s="68"/>
      <c r="BIN1" s="68"/>
      <c r="BIO1" s="68"/>
      <c r="BIP1" s="68"/>
      <c r="BIQ1" s="68"/>
      <c r="BIR1" s="68"/>
      <c r="BIS1" s="68"/>
      <c r="BIT1" s="68"/>
      <c r="BIU1" s="68"/>
      <c r="BIV1" s="68"/>
      <c r="BIW1" s="68"/>
      <c r="BIX1" s="68"/>
      <c r="BIY1" s="68"/>
      <c r="BIZ1" s="68"/>
      <c r="BJA1" s="68"/>
      <c r="BJB1" s="68"/>
      <c r="BJC1" s="68"/>
      <c r="BJD1" s="68"/>
      <c r="BJE1" s="68"/>
      <c r="BJF1" s="68"/>
      <c r="BJG1" s="68"/>
      <c r="BJH1" s="68"/>
      <c r="BJI1" s="68"/>
      <c r="BJJ1" s="68"/>
      <c r="BJK1" s="68"/>
      <c r="BJL1" s="68"/>
      <c r="BJM1" s="68"/>
      <c r="BJN1" s="68"/>
      <c r="BJO1" s="68"/>
      <c r="BJP1" s="68"/>
      <c r="BJQ1" s="68"/>
      <c r="BJR1" s="68"/>
      <c r="BJS1" s="68"/>
      <c r="BJT1" s="68"/>
      <c r="BJU1" s="68"/>
      <c r="BJV1" s="68"/>
      <c r="BJW1" s="68"/>
      <c r="BJX1" s="68"/>
      <c r="BJY1" s="68"/>
      <c r="BJZ1" s="68"/>
      <c r="BKA1" s="68"/>
      <c r="BKB1" s="68"/>
      <c r="BKC1" s="68"/>
      <c r="BKD1" s="68"/>
      <c r="BKE1" s="68"/>
      <c r="BKF1" s="68"/>
      <c r="BKG1" s="68"/>
      <c r="BKH1" s="68"/>
      <c r="BKI1" s="68"/>
      <c r="BKJ1" s="68"/>
      <c r="BKK1" s="68"/>
      <c r="BKL1" s="68"/>
      <c r="BKM1" s="68"/>
      <c r="BKN1" s="68"/>
      <c r="BKO1" s="68"/>
      <c r="BKP1" s="68"/>
      <c r="BKQ1" s="68"/>
      <c r="BKR1" s="68"/>
      <c r="BKS1" s="68"/>
      <c r="BKT1" s="68"/>
      <c r="BKU1" s="68"/>
      <c r="BKV1" s="68"/>
      <c r="BKW1" s="68"/>
      <c r="BKX1" s="68"/>
      <c r="BKY1" s="68"/>
      <c r="BKZ1" s="68"/>
      <c r="BLA1" s="68"/>
      <c r="BLB1" s="68"/>
      <c r="BLC1" s="68"/>
      <c r="BLD1" s="68"/>
      <c r="BLE1" s="68"/>
      <c r="BLF1" s="68"/>
      <c r="BLG1" s="68"/>
      <c r="BLH1" s="68"/>
      <c r="BLI1" s="68"/>
      <c r="BLJ1" s="68"/>
      <c r="BLK1" s="68"/>
      <c r="BLL1" s="68"/>
      <c r="BLM1" s="68"/>
      <c r="BLN1" s="68"/>
      <c r="BLO1" s="68"/>
      <c r="BLP1" s="68"/>
      <c r="BLQ1" s="68"/>
      <c r="BLR1" s="68"/>
      <c r="BLS1" s="68"/>
      <c r="BLT1" s="68"/>
      <c r="BLU1" s="68"/>
      <c r="BLV1" s="68"/>
      <c r="BLW1" s="68"/>
      <c r="BLX1" s="68"/>
      <c r="BLY1" s="68"/>
      <c r="BLZ1" s="68"/>
      <c r="BMA1" s="68"/>
      <c r="BMB1" s="68"/>
      <c r="BMC1" s="68"/>
      <c r="BMD1" s="68"/>
      <c r="BME1" s="68"/>
      <c r="BMF1" s="68"/>
      <c r="BMG1" s="68"/>
      <c r="BMH1" s="68"/>
      <c r="BMI1" s="68"/>
      <c r="BMJ1" s="68"/>
      <c r="BMK1" s="68"/>
      <c r="BML1" s="68"/>
      <c r="BMM1" s="68"/>
      <c r="BMN1" s="68"/>
      <c r="BMO1" s="68"/>
      <c r="BMP1" s="68"/>
      <c r="BMQ1" s="68"/>
      <c r="BMR1" s="68"/>
      <c r="BMS1" s="68"/>
      <c r="BMT1" s="68"/>
      <c r="BMU1" s="68"/>
      <c r="BMV1" s="68"/>
      <c r="BMW1" s="68"/>
      <c r="BMX1" s="68"/>
      <c r="BMY1" s="68"/>
      <c r="BMZ1" s="68"/>
      <c r="BNA1" s="68"/>
      <c r="BNB1" s="68"/>
      <c r="BNC1" s="68"/>
      <c r="BND1" s="68"/>
      <c r="BNE1" s="68"/>
      <c r="BNF1" s="68"/>
      <c r="BNG1" s="68"/>
      <c r="BNH1" s="68"/>
      <c r="BNI1" s="68"/>
      <c r="BNJ1" s="68"/>
      <c r="BNK1" s="68"/>
      <c r="BNL1" s="68"/>
      <c r="BNM1" s="68"/>
      <c r="BNN1" s="68"/>
      <c r="BNO1" s="68"/>
      <c r="BNP1" s="68"/>
      <c r="BNQ1" s="68"/>
      <c r="BNR1" s="68"/>
      <c r="BNS1" s="68"/>
      <c r="BNT1" s="68"/>
      <c r="BNU1" s="68"/>
      <c r="BNV1" s="68"/>
      <c r="BNW1" s="68"/>
      <c r="BNX1" s="68"/>
      <c r="BNY1" s="68"/>
      <c r="BNZ1" s="68"/>
      <c r="BOA1" s="68"/>
      <c r="BOB1" s="68"/>
      <c r="BOC1" s="68"/>
      <c r="BOD1" s="68"/>
      <c r="BOE1" s="68"/>
      <c r="BOF1" s="68"/>
      <c r="BOG1" s="68"/>
      <c r="BOH1" s="68"/>
      <c r="BOI1" s="68"/>
      <c r="BOJ1" s="68"/>
      <c r="BOK1" s="68"/>
      <c r="BOL1" s="68"/>
      <c r="BOM1" s="68"/>
      <c r="BON1" s="68"/>
      <c r="BOO1" s="68"/>
      <c r="BOP1" s="68"/>
      <c r="BOQ1" s="68"/>
      <c r="BOR1" s="68"/>
      <c r="BOS1" s="68"/>
      <c r="BOT1" s="68"/>
      <c r="BOU1" s="68"/>
      <c r="BOV1" s="68"/>
      <c r="BOW1" s="68"/>
      <c r="BOX1" s="68"/>
      <c r="BOY1" s="68"/>
      <c r="BOZ1" s="68"/>
      <c r="BPA1" s="68"/>
      <c r="BPB1" s="68"/>
      <c r="BPC1" s="68"/>
      <c r="BPD1" s="68"/>
      <c r="BPE1" s="68"/>
      <c r="BPF1" s="68"/>
      <c r="BPG1" s="68"/>
      <c r="BPH1" s="68"/>
      <c r="BPI1" s="68"/>
      <c r="BPJ1" s="68"/>
      <c r="BPK1" s="68"/>
      <c r="BPL1" s="68"/>
      <c r="BPM1" s="68"/>
      <c r="BPN1" s="68"/>
      <c r="BPO1" s="68"/>
      <c r="BPP1" s="68"/>
      <c r="BPQ1" s="68"/>
      <c r="BPR1" s="68"/>
      <c r="BPS1" s="68"/>
      <c r="BPT1" s="68"/>
      <c r="BPU1" s="68"/>
      <c r="BPV1" s="68"/>
      <c r="BPW1" s="68"/>
      <c r="BPX1" s="68"/>
      <c r="BPY1" s="68"/>
      <c r="BPZ1" s="68"/>
      <c r="BQA1" s="68"/>
      <c r="BQB1" s="68"/>
      <c r="BQC1" s="68"/>
      <c r="BQD1" s="68"/>
      <c r="BQE1" s="68"/>
      <c r="BQF1" s="68"/>
      <c r="BQG1" s="68"/>
      <c r="BQH1" s="68"/>
      <c r="BQI1" s="68"/>
      <c r="BQJ1" s="68"/>
      <c r="BQK1" s="68"/>
      <c r="BQL1" s="68"/>
      <c r="BQM1" s="68"/>
      <c r="BQN1" s="68"/>
      <c r="BQO1" s="68"/>
      <c r="BQP1" s="68"/>
      <c r="BQQ1" s="68"/>
      <c r="BQR1" s="68"/>
      <c r="BQS1" s="68"/>
      <c r="BQT1" s="68"/>
      <c r="BQU1" s="68"/>
      <c r="BQV1" s="68"/>
      <c r="BQW1" s="68"/>
      <c r="BQX1" s="68"/>
      <c r="BQY1" s="68"/>
      <c r="BQZ1" s="68"/>
      <c r="BRA1" s="68"/>
      <c r="BRB1" s="68"/>
      <c r="BRC1" s="68"/>
      <c r="BRD1" s="68"/>
      <c r="BRE1" s="68"/>
      <c r="BRF1" s="68"/>
      <c r="BRG1" s="68"/>
      <c r="BRH1" s="68"/>
      <c r="BRI1" s="68"/>
      <c r="BRJ1" s="68"/>
      <c r="BRK1" s="68"/>
      <c r="BRL1" s="68"/>
      <c r="BRM1" s="68"/>
      <c r="BRN1" s="68"/>
      <c r="BRO1" s="68"/>
      <c r="BRP1" s="68"/>
      <c r="BRQ1" s="68"/>
      <c r="BRR1" s="68"/>
      <c r="BRS1" s="68"/>
      <c r="BRT1" s="68"/>
      <c r="BRU1" s="68"/>
      <c r="BRV1" s="68"/>
      <c r="BRW1" s="68"/>
      <c r="BRX1" s="68"/>
      <c r="BRY1" s="68"/>
      <c r="BRZ1" s="68"/>
      <c r="BSA1" s="68"/>
      <c r="BSB1" s="68"/>
      <c r="BSC1" s="68"/>
      <c r="BSD1" s="68"/>
      <c r="BSE1" s="68"/>
      <c r="BSF1" s="68"/>
      <c r="BSG1" s="68"/>
      <c r="BSH1" s="68"/>
      <c r="BSI1" s="68"/>
      <c r="BSJ1" s="68"/>
      <c r="BSK1" s="68"/>
      <c r="BSL1" s="68"/>
      <c r="BSM1" s="68"/>
      <c r="BSN1" s="68"/>
      <c r="BSO1" s="68"/>
      <c r="BSP1" s="68"/>
      <c r="BSQ1" s="68"/>
      <c r="BSR1" s="68"/>
      <c r="BSS1" s="68"/>
      <c r="BST1" s="68"/>
      <c r="BSU1" s="68"/>
      <c r="BSV1" s="68"/>
      <c r="BSW1" s="68"/>
      <c r="BSX1" s="68"/>
      <c r="BSY1" s="68"/>
      <c r="BSZ1" s="68"/>
      <c r="BTA1" s="68"/>
      <c r="BTB1" s="68"/>
      <c r="BTC1" s="68"/>
      <c r="BTD1" s="68"/>
      <c r="BTE1" s="68"/>
      <c r="BTF1" s="68"/>
      <c r="BTG1" s="68"/>
      <c r="BTH1" s="68"/>
      <c r="BTI1" s="68"/>
      <c r="BTJ1" s="68"/>
      <c r="BTK1" s="68"/>
      <c r="BTL1" s="68"/>
      <c r="BTM1" s="68"/>
      <c r="BTN1" s="68"/>
      <c r="BTO1" s="68"/>
      <c r="BTP1" s="68"/>
      <c r="BTQ1" s="68"/>
      <c r="BTR1" s="68"/>
      <c r="BTS1" s="68"/>
      <c r="BTT1" s="68"/>
      <c r="BTU1" s="68"/>
      <c r="BTV1" s="68"/>
      <c r="BTW1" s="68"/>
      <c r="BTX1" s="68"/>
      <c r="BTY1" s="68"/>
      <c r="BTZ1" s="68"/>
      <c r="BUA1" s="68"/>
      <c r="BUB1" s="68"/>
      <c r="BUC1" s="68"/>
      <c r="BUD1" s="68"/>
      <c r="BUE1" s="68"/>
      <c r="BUF1" s="68"/>
      <c r="BUG1" s="68"/>
      <c r="BUH1" s="68"/>
      <c r="BUI1" s="68"/>
      <c r="BUJ1" s="68"/>
      <c r="BUK1" s="68"/>
      <c r="BUL1" s="68"/>
      <c r="BUM1" s="68"/>
      <c r="BUN1" s="68"/>
      <c r="BUO1" s="68"/>
      <c r="BUP1" s="68"/>
      <c r="BUQ1" s="68"/>
      <c r="BUR1" s="68"/>
      <c r="BUS1" s="68"/>
      <c r="BUT1" s="68"/>
      <c r="BUU1" s="68"/>
      <c r="BUV1" s="68"/>
      <c r="BUW1" s="68"/>
      <c r="BUX1" s="68"/>
      <c r="BUY1" s="68"/>
      <c r="BUZ1" s="68"/>
      <c r="BVA1" s="68"/>
      <c r="BVB1" s="68"/>
      <c r="BVC1" s="68"/>
      <c r="BVD1" s="68"/>
      <c r="BVE1" s="68"/>
      <c r="BVF1" s="68"/>
      <c r="BVG1" s="68"/>
      <c r="BVH1" s="68"/>
      <c r="BVI1" s="68"/>
      <c r="BVJ1" s="68"/>
      <c r="BVK1" s="68"/>
      <c r="BVL1" s="68"/>
      <c r="BVM1" s="68"/>
      <c r="BVN1" s="68"/>
      <c r="BVO1" s="68"/>
      <c r="BVP1" s="68"/>
      <c r="BVQ1" s="68"/>
      <c r="BVR1" s="68"/>
      <c r="BVS1" s="68"/>
      <c r="BVT1" s="68"/>
      <c r="BVU1" s="68"/>
      <c r="BVV1" s="68"/>
      <c r="BVW1" s="68"/>
      <c r="BVX1" s="68"/>
      <c r="BVY1" s="68"/>
      <c r="BVZ1" s="68"/>
      <c r="BWA1" s="68"/>
      <c r="BWB1" s="68"/>
      <c r="BWC1" s="68"/>
      <c r="BWD1" s="68"/>
      <c r="BWE1" s="68"/>
      <c r="BWF1" s="68"/>
      <c r="BWG1" s="68"/>
      <c r="BWH1" s="68"/>
      <c r="BWI1" s="68"/>
      <c r="BWJ1" s="68"/>
      <c r="BWK1" s="68"/>
      <c r="BWL1" s="68"/>
      <c r="BWM1" s="68"/>
      <c r="BWN1" s="68"/>
      <c r="BWO1" s="68"/>
      <c r="BWP1" s="68"/>
      <c r="BWQ1" s="68"/>
      <c r="BWR1" s="68"/>
      <c r="BWS1" s="68"/>
      <c r="BWT1" s="68"/>
      <c r="BWU1" s="68"/>
      <c r="BWV1" s="68"/>
      <c r="BWW1" s="68"/>
      <c r="BWX1" s="68"/>
      <c r="BWY1" s="68"/>
      <c r="BWZ1" s="68"/>
      <c r="BXA1" s="68"/>
      <c r="BXB1" s="68"/>
      <c r="BXC1" s="68"/>
      <c r="BXD1" s="68"/>
      <c r="BXE1" s="68"/>
      <c r="BXF1" s="68"/>
      <c r="BXG1" s="68"/>
      <c r="BXH1" s="68"/>
      <c r="BXI1" s="68"/>
      <c r="BXJ1" s="68"/>
      <c r="BXK1" s="68"/>
      <c r="BXL1" s="68"/>
      <c r="BXM1" s="68"/>
      <c r="BXN1" s="68"/>
      <c r="BXO1" s="68"/>
      <c r="BXP1" s="68"/>
      <c r="BXQ1" s="68"/>
      <c r="BXR1" s="68"/>
      <c r="BXS1" s="68"/>
      <c r="BXT1" s="68"/>
      <c r="BXU1" s="68"/>
      <c r="BXV1" s="68"/>
      <c r="BXW1" s="68"/>
      <c r="BXX1" s="68"/>
      <c r="BXY1" s="68"/>
      <c r="BXZ1" s="68"/>
      <c r="BYA1" s="68"/>
      <c r="BYB1" s="68"/>
      <c r="BYC1" s="68"/>
      <c r="BYD1" s="68"/>
      <c r="BYE1" s="68"/>
      <c r="BYF1" s="68"/>
      <c r="BYG1" s="68"/>
      <c r="BYH1" s="68"/>
      <c r="BYI1" s="68"/>
      <c r="BYJ1" s="68"/>
      <c r="BYK1" s="68"/>
      <c r="BYL1" s="68"/>
      <c r="BYM1" s="68"/>
      <c r="BYN1" s="68"/>
      <c r="BYO1" s="68"/>
      <c r="BYP1" s="68"/>
      <c r="BYQ1" s="68"/>
      <c r="BYR1" s="68"/>
      <c r="BYS1" s="68"/>
      <c r="BYT1" s="68"/>
      <c r="BYU1" s="68"/>
      <c r="BYV1" s="68"/>
      <c r="BYW1" s="68"/>
      <c r="BYX1" s="68"/>
      <c r="BYY1" s="68"/>
      <c r="BYZ1" s="68"/>
      <c r="BZA1" s="68"/>
      <c r="BZB1" s="68"/>
      <c r="BZC1" s="68"/>
      <c r="BZD1" s="68"/>
      <c r="BZE1" s="68"/>
      <c r="BZF1" s="68"/>
      <c r="BZG1" s="68"/>
      <c r="BZH1" s="68"/>
      <c r="BZI1" s="68"/>
      <c r="BZJ1" s="68"/>
      <c r="BZK1" s="68"/>
      <c r="BZL1" s="68"/>
      <c r="BZM1" s="68"/>
      <c r="BZN1" s="68"/>
      <c r="BZO1" s="68"/>
      <c r="BZP1" s="68"/>
      <c r="BZQ1" s="68"/>
      <c r="BZR1" s="68"/>
      <c r="BZS1" s="68"/>
      <c r="BZT1" s="68"/>
      <c r="BZU1" s="68"/>
      <c r="BZV1" s="68"/>
      <c r="BZW1" s="68"/>
      <c r="BZX1" s="68"/>
      <c r="BZY1" s="68"/>
      <c r="BZZ1" s="68"/>
      <c r="CAA1" s="68"/>
      <c r="CAB1" s="68"/>
      <c r="CAC1" s="68"/>
      <c r="CAD1" s="68"/>
      <c r="CAE1" s="68"/>
      <c r="CAF1" s="68"/>
      <c r="CAG1" s="68"/>
      <c r="CAH1" s="68"/>
      <c r="CAI1" s="68"/>
      <c r="CAJ1" s="68"/>
      <c r="CAK1" s="68"/>
      <c r="CAL1" s="68"/>
      <c r="CAM1" s="68"/>
      <c r="CAN1" s="68"/>
      <c r="CAO1" s="68"/>
      <c r="CAP1" s="68"/>
      <c r="CAQ1" s="68"/>
      <c r="CAR1" s="68"/>
      <c r="CAS1" s="68"/>
      <c r="CAT1" s="68"/>
      <c r="CAU1" s="68"/>
      <c r="CAV1" s="68"/>
      <c r="CAW1" s="68"/>
      <c r="CAX1" s="68"/>
      <c r="CAY1" s="68"/>
      <c r="CAZ1" s="68"/>
      <c r="CBA1" s="68"/>
      <c r="CBB1" s="68"/>
      <c r="CBC1" s="68"/>
      <c r="CBD1" s="68"/>
      <c r="CBE1" s="68"/>
      <c r="CBF1" s="68"/>
      <c r="CBG1" s="68"/>
      <c r="CBH1" s="68"/>
      <c r="CBI1" s="68"/>
      <c r="CBJ1" s="68"/>
      <c r="CBK1" s="68"/>
      <c r="CBL1" s="68"/>
      <c r="CBM1" s="68"/>
      <c r="CBN1" s="68"/>
      <c r="CBO1" s="68"/>
      <c r="CBP1" s="68"/>
      <c r="CBQ1" s="68"/>
      <c r="CBR1" s="68"/>
      <c r="CBS1" s="68"/>
      <c r="CBT1" s="68"/>
      <c r="CBU1" s="68"/>
      <c r="CBV1" s="68"/>
      <c r="CBW1" s="68"/>
      <c r="CBX1" s="68"/>
      <c r="CBY1" s="68"/>
      <c r="CBZ1" s="68"/>
      <c r="CCA1" s="68"/>
      <c r="CCB1" s="68"/>
      <c r="CCC1" s="68"/>
      <c r="CCD1" s="68"/>
      <c r="CCE1" s="68"/>
      <c r="CCF1" s="68"/>
      <c r="CCG1" s="68"/>
      <c r="CCH1" s="68"/>
      <c r="CCI1" s="68"/>
      <c r="CCJ1" s="68"/>
      <c r="CCK1" s="68"/>
      <c r="CCL1" s="68"/>
      <c r="CCM1" s="68"/>
      <c r="CCN1" s="68"/>
      <c r="CCO1" s="68"/>
      <c r="CCP1" s="68"/>
      <c r="CCQ1" s="68"/>
      <c r="CCR1" s="68"/>
      <c r="CCS1" s="68"/>
      <c r="CCT1" s="68"/>
      <c r="CCU1" s="68"/>
      <c r="CCV1" s="68"/>
      <c r="CCW1" s="68"/>
      <c r="CCX1" s="68"/>
      <c r="CCY1" s="68"/>
      <c r="CCZ1" s="68"/>
      <c r="CDA1" s="68"/>
      <c r="CDB1" s="68"/>
      <c r="CDC1" s="68"/>
      <c r="CDD1" s="68"/>
      <c r="CDE1" s="68"/>
      <c r="CDF1" s="68"/>
      <c r="CDG1" s="68"/>
      <c r="CDH1" s="68"/>
      <c r="CDI1" s="68"/>
      <c r="CDJ1" s="68"/>
      <c r="CDK1" s="68"/>
      <c r="CDL1" s="68"/>
      <c r="CDM1" s="68"/>
      <c r="CDN1" s="68"/>
      <c r="CDO1" s="68"/>
      <c r="CDP1" s="68"/>
      <c r="CDQ1" s="68"/>
      <c r="CDR1" s="68"/>
      <c r="CDS1" s="68"/>
      <c r="CDT1" s="68"/>
      <c r="CDU1" s="68"/>
      <c r="CDV1" s="68"/>
      <c r="CDW1" s="68"/>
      <c r="CDX1" s="68"/>
      <c r="CDY1" s="68"/>
      <c r="CDZ1" s="68"/>
      <c r="CEA1" s="68"/>
      <c r="CEB1" s="68"/>
      <c r="CEC1" s="68"/>
      <c r="CED1" s="68"/>
      <c r="CEE1" s="68"/>
      <c r="CEF1" s="68"/>
      <c r="CEG1" s="68"/>
      <c r="CEH1" s="68"/>
      <c r="CEI1" s="68"/>
      <c r="CEJ1" s="68"/>
      <c r="CEK1" s="68"/>
      <c r="CEL1" s="68"/>
      <c r="CEM1" s="68"/>
      <c r="CEN1" s="68"/>
      <c r="CEO1" s="68"/>
      <c r="CEP1" s="68"/>
      <c r="CEQ1" s="68"/>
      <c r="CER1" s="68"/>
      <c r="CES1" s="68"/>
      <c r="CET1" s="68"/>
      <c r="CEU1" s="68"/>
      <c r="CEV1" s="68"/>
      <c r="CEW1" s="68"/>
      <c r="CEX1" s="68"/>
      <c r="CEY1" s="68"/>
      <c r="CEZ1" s="68"/>
      <c r="CFA1" s="68"/>
      <c r="CFB1" s="68"/>
      <c r="CFC1" s="68"/>
      <c r="CFD1" s="68"/>
      <c r="CFE1" s="68"/>
      <c r="CFF1" s="68"/>
      <c r="CFG1" s="68"/>
      <c r="CFH1" s="68"/>
      <c r="CFI1" s="68"/>
      <c r="CFJ1" s="68"/>
      <c r="CFK1" s="68"/>
      <c r="CFL1" s="68"/>
      <c r="CFM1" s="68"/>
      <c r="CFN1" s="68"/>
      <c r="CFO1" s="68"/>
      <c r="CFP1" s="68"/>
      <c r="CFQ1" s="68"/>
      <c r="CFR1" s="68"/>
      <c r="CFS1" s="68"/>
      <c r="CFT1" s="68"/>
      <c r="CFU1" s="68"/>
      <c r="CFV1" s="68"/>
      <c r="CFW1" s="68"/>
      <c r="CFX1" s="68"/>
      <c r="CFY1" s="68"/>
      <c r="CFZ1" s="68"/>
      <c r="CGA1" s="68"/>
      <c r="CGB1" s="68"/>
      <c r="CGC1" s="68"/>
      <c r="CGD1" s="68"/>
      <c r="CGE1" s="68"/>
      <c r="CGF1" s="68"/>
      <c r="CGG1" s="68"/>
      <c r="CGH1" s="68"/>
      <c r="CGI1" s="68"/>
      <c r="CGJ1" s="68"/>
      <c r="CGK1" s="68"/>
      <c r="CGL1" s="68"/>
      <c r="CGM1" s="68"/>
      <c r="CGN1" s="68"/>
      <c r="CGO1" s="68"/>
      <c r="CGP1" s="68"/>
      <c r="CGQ1" s="68"/>
      <c r="CGR1" s="68"/>
      <c r="CGS1" s="68"/>
      <c r="CGT1" s="68"/>
      <c r="CGU1" s="68"/>
      <c r="CGV1" s="68"/>
      <c r="CGW1" s="68"/>
      <c r="CGX1" s="68"/>
      <c r="CGY1" s="68"/>
      <c r="CGZ1" s="68"/>
      <c r="CHA1" s="68"/>
      <c r="CHB1" s="68"/>
      <c r="CHC1" s="68"/>
      <c r="CHD1" s="68"/>
      <c r="CHE1" s="68"/>
      <c r="CHF1" s="68"/>
      <c r="CHG1" s="68"/>
      <c r="CHH1" s="68"/>
      <c r="CHI1" s="68"/>
      <c r="CHJ1" s="68"/>
      <c r="CHK1" s="68"/>
      <c r="CHL1" s="68"/>
      <c r="CHM1" s="68"/>
      <c r="CHN1" s="68"/>
      <c r="CHO1" s="68"/>
      <c r="CHP1" s="68"/>
      <c r="CHQ1" s="68"/>
      <c r="CHR1" s="68"/>
      <c r="CHS1" s="68"/>
      <c r="CHT1" s="68"/>
      <c r="CHU1" s="68"/>
      <c r="CHV1" s="68"/>
      <c r="CHW1" s="68"/>
      <c r="CHX1" s="68"/>
      <c r="CHY1" s="68"/>
      <c r="CHZ1" s="68"/>
      <c r="CIA1" s="68"/>
      <c r="CIB1" s="68"/>
      <c r="CIC1" s="68"/>
      <c r="CID1" s="68"/>
      <c r="CIE1" s="68"/>
      <c r="CIF1" s="68"/>
      <c r="CIG1" s="68"/>
      <c r="CIH1" s="68"/>
      <c r="CII1" s="68"/>
      <c r="CIJ1" s="68"/>
      <c r="CIK1" s="68"/>
      <c r="CIL1" s="68"/>
      <c r="CIM1" s="68"/>
      <c r="CIN1" s="68"/>
      <c r="CIO1" s="68"/>
      <c r="CIP1" s="68"/>
      <c r="CIQ1" s="68"/>
      <c r="CIR1" s="68"/>
      <c r="CIS1" s="68"/>
      <c r="CIT1" s="68"/>
      <c r="CIU1" s="68"/>
      <c r="CIV1" s="68"/>
      <c r="CIW1" s="68"/>
      <c r="CIX1" s="68"/>
      <c r="CIY1" s="68"/>
      <c r="CIZ1" s="68"/>
      <c r="CJA1" s="68"/>
      <c r="CJB1" s="68"/>
      <c r="CJC1" s="68"/>
      <c r="CJD1" s="68"/>
      <c r="CJE1" s="68"/>
      <c r="CJF1" s="68"/>
      <c r="CJG1" s="68"/>
      <c r="CJH1" s="68"/>
      <c r="CJI1" s="68"/>
      <c r="CJJ1" s="68"/>
      <c r="CJK1" s="68"/>
      <c r="CJL1" s="68"/>
      <c r="CJM1" s="68"/>
      <c r="CJN1" s="68"/>
      <c r="CJO1" s="68"/>
      <c r="CJP1" s="68"/>
      <c r="CJQ1" s="68"/>
      <c r="CJR1" s="68"/>
      <c r="CJS1" s="68"/>
      <c r="CJT1" s="68"/>
      <c r="CJU1" s="68"/>
      <c r="CJV1" s="68"/>
      <c r="CJW1" s="68"/>
      <c r="CJX1" s="68"/>
      <c r="CJY1" s="68"/>
      <c r="CJZ1" s="68"/>
      <c r="CKA1" s="68"/>
      <c r="CKB1" s="68"/>
      <c r="CKC1" s="68"/>
      <c r="CKD1" s="68"/>
      <c r="CKE1" s="68"/>
      <c r="CKF1" s="68"/>
      <c r="CKG1" s="68"/>
      <c r="CKH1" s="68"/>
      <c r="CKI1" s="68"/>
      <c r="CKJ1" s="68"/>
      <c r="CKK1" s="68"/>
      <c r="CKL1" s="68"/>
      <c r="CKM1" s="68"/>
      <c r="CKN1" s="68"/>
      <c r="CKO1" s="68"/>
      <c r="CKP1" s="68"/>
      <c r="CKQ1" s="68"/>
      <c r="CKR1" s="68"/>
      <c r="CKS1" s="68"/>
      <c r="CKT1" s="68"/>
      <c r="CKU1" s="68"/>
      <c r="CKV1" s="68"/>
      <c r="CKW1" s="68"/>
      <c r="CKX1" s="68"/>
      <c r="CKY1" s="68"/>
      <c r="CKZ1" s="68"/>
      <c r="CLA1" s="68"/>
      <c r="CLB1" s="68"/>
      <c r="CLC1" s="68"/>
      <c r="CLD1" s="68"/>
      <c r="CLE1" s="68"/>
      <c r="CLF1" s="68"/>
      <c r="CLG1" s="68"/>
      <c r="CLH1" s="68"/>
      <c r="CLI1" s="68"/>
      <c r="CLJ1" s="68"/>
      <c r="CLK1" s="68"/>
      <c r="CLL1" s="68"/>
      <c r="CLM1" s="68"/>
      <c r="CLN1" s="68"/>
      <c r="CLO1" s="68"/>
      <c r="CLP1" s="68"/>
      <c r="CLQ1" s="68"/>
      <c r="CLR1" s="68"/>
      <c r="CLS1" s="68"/>
      <c r="CLT1" s="68"/>
      <c r="CLU1" s="68"/>
      <c r="CLV1" s="68"/>
      <c r="CLW1" s="68"/>
      <c r="CLX1" s="68"/>
      <c r="CLY1" s="68"/>
      <c r="CLZ1" s="68"/>
      <c r="CMA1" s="68"/>
      <c r="CMB1" s="68"/>
      <c r="CMC1" s="68"/>
      <c r="CMD1" s="68"/>
      <c r="CME1" s="68"/>
      <c r="CMF1" s="68"/>
      <c r="CMG1" s="68"/>
      <c r="CMH1" s="68"/>
      <c r="CMI1" s="68"/>
      <c r="CMJ1" s="68"/>
      <c r="CMK1" s="68"/>
      <c r="CML1" s="68"/>
      <c r="CMM1" s="68"/>
      <c r="CMN1" s="68"/>
      <c r="CMO1" s="68"/>
      <c r="CMP1" s="68"/>
      <c r="CMQ1" s="68"/>
      <c r="CMR1" s="68"/>
      <c r="CMS1" s="68"/>
      <c r="CMT1" s="68"/>
      <c r="CMU1" s="68"/>
      <c r="CMV1" s="68"/>
      <c r="CMW1" s="68"/>
      <c r="CMX1" s="68"/>
      <c r="CMY1" s="68"/>
      <c r="CMZ1" s="68"/>
      <c r="CNA1" s="68"/>
      <c r="CNB1" s="68"/>
      <c r="CNC1" s="68"/>
      <c r="CND1" s="68"/>
      <c r="CNE1" s="68"/>
      <c r="CNF1" s="68"/>
      <c r="CNG1" s="68"/>
      <c r="CNH1" s="68"/>
      <c r="CNI1" s="68"/>
      <c r="CNJ1" s="68"/>
      <c r="CNK1" s="68"/>
      <c r="CNL1" s="68"/>
      <c r="CNM1" s="68"/>
      <c r="CNN1" s="68"/>
      <c r="CNO1" s="68"/>
      <c r="CNP1" s="68"/>
      <c r="CNQ1" s="68"/>
      <c r="CNR1" s="68"/>
      <c r="CNS1" s="68"/>
      <c r="CNT1" s="68"/>
      <c r="CNU1" s="68"/>
      <c r="CNV1" s="68"/>
      <c r="CNW1" s="68"/>
      <c r="CNX1" s="68"/>
      <c r="CNY1" s="68"/>
      <c r="CNZ1" s="68"/>
      <c r="COA1" s="68"/>
      <c r="COB1" s="68"/>
      <c r="COC1" s="68"/>
      <c r="COD1" s="68"/>
      <c r="COE1" s="68"/>
      <c r="COF1" s="68"/>
      <c r="COG1" s="68"/>
      <c r="COH1" s="68"/>
      <c r="COI1" s="68"/>
      <c r="COJ1" s="68"/>
      <c r="COK1" s="68"/>
      <c r="COL1" s="68"/>
      <c r="COM1" s="68"/>
      <c r="CON1" s="68"/>
      <c r="COO1" s="68"/>
      <c r="COP1" s="68"/>
      <c r="COQ1" s="68"/>
      <c r="COR1" s="68"/>
      <c r="COS1" s="68"/>
      <c r="COT1" s="68"/>
      <c r="COU1" s="68"/>
      <c r="COV1" s="68"/>
      <c r="COW1" s="68"/>
      <c r="COX1" s="68"/>
      <c r="COY1" s="68"/>
      <c r="COZ1" s="68"/>
      <c r="CPA1" s="68"/>
      <c r="CPB1" s="68"/>
      <c r="CPC1" s="68"/>
      <c r="CPD1" s="68"/>
      <c r="CPE1" s="68"/>
      <c r="CPF1" s="68"/>
      <c r="CPG1" s="68"/>
      <c r="CPH1" s="68"/>
      <c r="CPI1" s="68"/>
      <c r="CPJ1" s="68"/>
      <c r="CPK1" s="68"/>
      <c r="CPL1" s="68"/>
      <c r="CPM1" s="68"/>
      <c r="CPN1" s="68"/>
      <c r="CPO1" s="68"/>
      <c r="CPP1" s="68"/>
      <c r="CPQ1" s="68"/>
      <c r="CPR1" s="68"/>
      <c r="CPS1" s="68"/>
      <c r="CPT1" s="68"/>
      <c r="CPU1" s="68"/>
      <c r="CPV1" s="68"/>
      <c r="CPW1" s="68"/>
      <c r="CPX1" s="68"/>
      <c r="CPY1" s="68"/>
      <c r="CPZ1" s="68"/>
      <c r="CQA1" s="68"/>
      <c r="CQB1" s="68"/>
      <c r="CQC1" s="68"/>
      <c r="CQD1" s="68"/>
      <c r="CQE1" s="68"/>
      <c r="CQF1" s="68"/>
      <c r="CQG1" s="68"/>
      <c r="CQH1" s="68"/>
      <c r="CQI1" s="68"/>
      <c r="CQJ1" s="68"/>
      <c r="CQK1" s="68"/>
      <c r="CQL1" s="68"/>
      <c r="CQM1" s="68"/>
      <c r="CQN1" s="68"/>
      <c r="CQO1" s="68"/>
      <c r="CQP1" s="68"/>
      <c r="CQQ1" s="68"/>
      <c r="CQR1" s="68"/>
      <c r="CQS1" s="68"/>
      <c r="CQT1" s="68"/>
      <c r="CQU1" s="68"/>
      <c r="CQV1" s="68"/>
      <c r="CQW1" s="68"/>
      <c r="CQX1" s="68"/>
      <c r="CQY1" s="68"/>
      <c r="CQZ1" s="68"/>
      <c r="CRA1" s="68"/>
      <c r="CRB1" s="68"/>
      <c r="CRC1" s="68"/>
      <c r="CRD1" s="68"/>
      <c r="CRE1" s="68"/>
      <c r="CRF1" s="68"/>
      <c r="CRG1" s="68"/>
      <c r="CRH1" s="68"/>
      <c r="CRI1" s="68"/>
      <c r="CRJ1" s="68"/>
      <c r="CRK1" s="68"/>
      <c r="CRL1" s="68"/>
      <c r="CRM1" s="68"/>
      <c r="CRN1" s="68"/>
      <c r="CRO1" s="68"/>
      <c r="CRP1" s="68"/>
      <c r="CRQ1" s="68"/>
      <c r="CRR1" s="68"/>
      <c r="CRS1" s="68"/>
      <c r="CRT1" s="68"/>
      <c r="CRU1" s="68"/>
      <c r="CRV1" s="68"/>
      <c r="CRW1" s="68"/>
      <c r="CRX1" s="68"/>
      <c r="CRY1" s="68"/>
      <c r="CRZ1" s="68"/>
      <c r="CSA1" s="68"/>
      <c r="CSB1" s="68"/>
      <c r="CSC1" s="68"/>
      <c r="CSD1" s="68"/>
      <c r="CSE1" s="68"/>
      <c r="CSF1" s="68"/>
      <c r="CSG1" s="68"/>
      <c r="CSH1" s="68"/>
      <c r="CSI1" s="68"/>
      <c r="CSJ1" s="68"/>
      <c r="CSK1" s="68"/>
      <c r="CSL1" s="68"/>
      <c r="CSM1" s="68"/>
      <c r="CSN1" s="68"/>
      <c r="CSO1" s="68"/>
      <c r="CSP1" s="68"/>
      <c r="CSQ1" s="68"/>
      <c r="CSR1" s="68"/>
      <c r="CSS1" s="68"/>
      <c r="CST1" s="68"/>
      <c r="CSU1" s="68"/>
      <c r="CSV1" s="68"/>
      <c r="CSW1" s="68"/>
      <c r="CSX1" s="68"/>
      <c r="CSY1" s="68"/>
      <c r="CSZ1" s="68"/>
      <c r="CTA1" s="68"/>
      <c r="CTB1" s="68"/>
      <c r="CTC1" s="68"/>
      <c r="CTD1" s="68"/>
      <c r="CTE1" s="68"/>
      <c r="CTF1" s="68"/>
      <c r="CTG1" s="68"/>
      <c r="CTH1" s="68"/>
      <c r="CTI1" s="68"/>
      <c r="CTJ1" s="68"/>
      <c r="CTK1" s="68"/>
      <c r="CTL1" s="68"/>
      <c r="CTM1" s="68"/>
      <c r="CTN1" s="68"/>
      <c r="CTO1" s="68"/>
      <c r="CTP1" s="68"/>
      <c r="CTQ1" s="68"/>
      <c r="CTR1" s="68"/>
      <c r="CTS1" s="68"/>
      <c r="CTT1" s="68"/>
      <c r="CTU1" s="68"/>
      <c r="CTV1" s="68"/>
      <c r="CTW1" s="68"/>
      <c r="CTX1" s="68"/>
      <c r="CTY1" s="68"/>
      <c r="CTZ1" s="68"/>
      <c r="CUA1" s="68"/>
      <c r="CUB1" s="68"/>
      <c r="CUC1" s="68"/>
      <c r="CUD1" s="68"/>
      <c r="CUE1" s="68"/>
      <c r="CUF1" s="68"/>
      <c r="CUG1" s="68"/>
      <c r="CUH1" s="68"/>
      <c r="CUI1" s="68"/>
      <c r="CUJ1" s="68"/>
      <c r="CUK1" s="68"/>
      <c r="CUL1" s="68"/>
      <c r="CUM1" s="68"/>
      <c r="CUN1" s="68"/>
      <c r="CUO1" s="68"/>
      <c r="CUP1" s="68"/>
      <c r="CUQ1" s="68"/>
      <c r="CUR1" s="68"/>
      <c r="CUS1" s="68"/>
      <c r="CUT1" s="68"/>
      <c r="CUU1" s="68"/>
      <c r="CUV1" s="68"/>
      <c r="CUW1" s="68"/>
      <c r="CUX1" s="68"/>
      <c r="CUY1" s="68"/>
      <c r="CUZ1" s="68"/>
      <c r="CVA1" s="68"/>
      <c r="CVB1" s="68"/>
      <c r="CVC1" s="68"/>
      <c r="CVD1" s="68"/>
      <c r="CVE1" s="68"/>
      <c r="CVF1" s="68"/>
      <c r="CVG1" s="68"/>
      <c r="CVH1" s="68"/>
      <c r="CVI1" s="68"/>
      <c r="CVJ1" s="68"/>
      <c r="CVK1" s="68"/>
      <c r="CVL1" s="68"/>
      <c r="CVM1" s="68"/>
      <c r="CVN1" s="68"/>
      <c r="CVO1" s="68"/>
      <c r="CVP1" s="68"/>
      <c r="CVQ1" s="68"/>
      <c r="CVR1" s="68"/>
      <c r="CVS1" s="68"/>
      <c r="CVT1" s="68"/>
      <c r="CVU1" s="68"/>
      <c r="CVV1" s="68"/>
      <c r="CVW1" s="68"/>
      <c r="CVX1" s="68"/>
      <c r="CVY1" s="68"/>
      <c r="CVZ1" s="68"/>
      <c r="CWA1" s="68"/>
      <c r="CWB1" s="68"/>
      <c r="CWC1" s="68"/>
      <c r="CWD1" s="68"/>
      <c r="CWE1" s="68"/>
      <c r="CWF1" s="68"/>
      <c r="CWG1" s="68"/>
      <c r="CWH1" s="68"/>
      <c r="CWI1" s="68"/>
      <c r="CWJ1" s="68"/>
      <c r="CWK1" s="68"/>
      <c r="CWL1" s="68"/>
      <c r="CWM1" s="68"/>
      <c r="CWN1" s="68"/>
      <c r="CWO1" s="68"/>
      <c r="CWP1" s="68"/>
      <c r="CWQ1" s="68"/>
      <c r="CWR1" s="68"/>
      <c r="CWS1" s="68"/>
      <c r="CWT1" s="68"/>
      <c r="CWU1" s="68"/>
      <c r="CWV1" s="68"/>
      <c r="CWW1" s="68"/>
      <c r="CWX1" s="68"/>
      <c r="CWY1" s="68"/>
      <c r="CWZ1" s="68"/>
      <c r="CXA1" s="68"/>
      <c r="CXB1" s="68"/>
      <c r="CXC1" s="68"/>
      <c r="CXD1" s="68"/>
      <c r="CXE1" s="68"/>
      <c r="CXF1" s="68"/>
      <c r="CXG1" s="68"/>
      <c r="CXH1" s="68"/>
      <c r="CXI1" s="68"/>
      <c r="CXJ1" s="68"/>
      <c r="CXK1" s="68"/>
      <c r="CXL1" s="68"/>
      <c r="CXM1" s="68"/>
      <c r="CXN1" s="68"/>
      <c r="CXO1" s="68"/>
      <c r="CXP1" s="68"/>
      <c r="CXQ1" s="68"/>
      <c r="CXR1" s="68"/>
      <c r="CXS1" s="68"/>
      <c r="CXT1" s="68"/>
      <c r="CXU1" s="68"/>
      <c r="CXV1" s="68"/>
      <c r="CXW1" s="68"/>
      <c r="CXX1" s="68"/>
      <c r="CXY1" s="68"/>
      <c r="CXZ1" s="68"/>
      <c r="CYA1" s="68"/>
      <c r="CYB1" s="68"/>
      <c r="CYC1" s="68"/>
      <c r="CYD1" s="68"/>
      <c r="CYE1" s="68"/>
      <c r="CYF1" s="68"/>
      <c r="CYG1" s="68"/>
      <c r="CYH1" s="68"/>
      <c r="CYI1" s="68"/>
      <c r="CYJ1" s="68"/>
      <c r="CYK1" s="68"/>
      <c r="CYL1" s="68"/>
      <c r="CYM1" s="68"/>
      <c r="CYN1" s="68"/>
      <c r="CYO1" s="68"/>
      <c r="CYP1" s="68"/>
      <c r="CYQ1" s="68"/>
      <c r="CYR1" s="68"/>
      <c r="CYS1" s="68"/>
      <c r="CYT1" s="68"/>
      <c r="CYU1" s="68"/>
      <c r="CYV1" s="68"/>
      <c r="CYW1" s="68"/>
      <c r="CYX1" s="68"/>
      <c r="CYY1" s="68"/>
      <c r="CYZ1" s="68"/>
      <c r="CZA1" s="68"/>
      <c r="CZB1" s="68"/>
      <c r="CZC1" s="68"/>
      <c r="CZD1" s="68"/>
      <c r="CZE1" s="68"/>
      <c r="CZF1" s="68"/>
      <c r="CZG1" s="68"/>
      <c r="CZH1" s="68"/>
      <c r="CZI1" s="68"/>
      <c r="CZJ1" s="68"/>
      <c r="CZK1" s="68"/>
      <c r="CZL1" s="68"/>
      <c r="CZM1" s="68"/>
      <c r="CZN1" s="68"/>
      <c r="CZO1" s="68"/>
      <c r="CZP1" s="68"/>
      <c r="CZQ1" s="68"/>
      <c r="CZR1" s="68"/>
      <c r="CZS1" s="68"/>
      <c r="CZT1" s="68"/>
      <c r="CZU1" s="68"/>
      <c r="CZV1" s="68"/>
      <c r="CZW1" s="68"/>
      <c r="CZX1" s="68"/>
      <c r="CZY1" s="68"/>
      <c r="CZZ1" s="68"/>
      <c r="DAA1" s="68"/>
      <c r="DAB1" s="68"/>
      <c r="DAC1" s="68"/>
      <c r="DAD1" s="68"/>
      <c r="DAE1" s="68"/>
      <c r="DAF1" s="68"/>
      <c r="DAG1" s="68"/>
      <c r="DAH1" s="68"/>
      <c r="DAI1" s="68"/>
      <c r="DAJ1" s="68"/>
      <c r="DAK1" s="68"/>
      <c r="DAL1" s="68"/>
      <c r="DAM1" s="68"/>
      <c r="DAN1" s="68"/>
      <c r="DAO1" s="68"/>
      <c r="DAP1" s="68"/>
      <c r="DAQ1" s="68"/>
      <c r="DAR1" s="68"/>
      <c r="DAS1" s="68"/>
      <c r="DAT1" s="68"/>
      <c r="DAU1" s="68"/>
      <c r="DAV1" s="68"/>
      <c r="DAW1" s="68"/>
      <c r="DAX1" s="68"/>
      <c r="DAY1" s="68"/>
      <c r="DAZ1" s="68"/>
      <c r="DBA1" s="68"/>
      <c r="DBB1" s="68"/>
      <c r="DBC1" s="68"/>
      <c r="DBD1" s="68"/>
      <c r="DBE1" s="68"/>
      <c r="DBF1" s="68"/>
      <c r="DBG1" s="68"/>
      <c r="DBH1" s="68"/>
      <c r="DBI1" s="68"/>
      <c r="DBJ1" s="68"/>
      <c r="DBK1" s="68"/>
      <c r="DBL1" s="68"/>
      <c r="DBM1" s="68"/>
      <c r="DBN1" s="68"/>
      <c r="DBO1" s="68"/>
      <c r="DBP1" s="68"/>
      <c r="DBQ1" s="68"/>
      <c r="DBR1" s="68"/>
      <c r="DBS1" s="68"/>
      <c r="DBT1" s="68"/>
      <c r="DBU1" s="68"/>
      <c r="DBV1" s="68"/>
      <c r="DBW1" s="68"/>
      <c r="DBX1" s="68"/>
      <c r="DBY1" s="68"/>
      <c r="DBZ1" s="68"/>
      <c r="DCA1" s="68"/>
      <c r="DCB1" s="68"/>
      <c r="DCC1" s="68"/>
      <c r="DCD1" s="68"/>
      <c r="DCE1" s="68"/>
      <c r="DCF1" s="68"/>
      <c r="DCG1" s="68"/>
      <c r="DCH1" s="68"/>
      <c r="DCI1" s="68"/>
      <c r="DCJ1" s="68"/>
      <c r="DCK1" s="68"/>
      <c r="DCL1" s="68"/>
      <c r="DCM1" s="68"/>
      <c r="DCN1" s="68"/>
      <c r="DCO1" s="68"/>
      <c r="DCP1" s="68"/>
      <c r="DCQ1" s="68"/>
      <c r="DCR1" s="68"/>
      <c r="DCS1" s="68"/>
      <c r="DCT1" s="68"/>
      <c r="DCU1" s="68"/>
      <c r="DCV1" s="68"/>
      <c r="DCW1" s="68"/>
      <c r="DCX1" s="68"/>
      <c r="DCY1" s="68"/>
      <c r="DCZ1" s="68"/>
      <c r="DDA1" s="68"/>
      <c r="DDB1" s="68"/>
      <c r="DDC1" s="68"/>
      <c r="DDD1" s="68"/>
      <c r="DDE1" s="68"/>
      <c r="DDF1" s="68"/>
      <c r="DDG1" s="68"/>
      <c r="DDH1" s="68"/>
      <c r="DDI1" s="68"/>
      <c r="DDJ1" s="68"/>
      <c r="DDK1" s="68"/>
      <c r="DDL1" s="68"/>
      <c r="DDM1" s="68"/>
      <c r="DDN1" s="68"/>
      <c r="DDO1" s="68"/>
      <c r="DDP1" s="68"/>
      <c r="DDQ1" s="68"/>
      <c r="DDR1" s="68"/>
      <c r="DDS1" s="68"/>
      <c r="DDT1" s="68"/>
      <c r="DDU1" s="68"/>
      <c r="DDV1" s="68"/>
      <c r="DDW1" s="68"/>
      <c r="DDX1" s="68"/>
      <c r="DDY1" s="68"/>
      <c r="DDZ1" s="68"/>
      <c r="DEA1" s="68"/>
      <c r="DEB1" s="68"/>
      <c r="DEC1" s="68"/>
      <c r="DED1" s="68"/>
      <c r="DEE1" s="68"/>
      <c r="DEF1" s="68"/>
      <c r="DEG1" s="68"/>
      <c r="DEH1" s="68"/>
      <c r="DEI1" s="68"/>
      <c r="DEJ1" s="68"/>
      <c r="DEK1" s="68"/>
      <c r="DEL1" s="68"/>
      <c r="DEM1" s="68"/>
      <c r="DEN1" s="68"/>
      <c r="DEO1" s="68"/>
      <c r="DEP1" s="68"/>
      <c r="DEQ1" s="68"/>
      <c r="DER1" s="68"/>
      <c r="DES1" s="68"/>
      <c r="DET1" s="68"/>
      <c r="DEU1" s="68"/>
      <c r="DEV1" s="68"/>
      <c r="DEW1" s="68"/>
      <c r="DEX1" s="68"/>
      <c r="DEY1" s="68"/>
      <c r="DEZ1" s="68"/>
      <c r="DFA1" s="68"/>
      <c r="DFB1" s="68"/>
      <c r="DFC1" s="68"/>
      <c r="DFD1" s="68"/>
      <c r="DFE1" s="68"/>
      <c r="DFF1" s="68"/>
      <c r="DFG1" s="68"/>
      <c r="DFH1" s="68"/>
      <c r="DFI1" s="68"/>
      <c r="DFJ1" s="68"/>
      <c r="DFK1" s="68"/>
      <c r="DFL1" s="68"/>
      <c r="DFM1" s="68"/>
      <c r="DFN1" s="68"/>
      <c r="DFO1" s="68"/>
      <c r="DFP1" s="68"/>
      <c r="DFQ1" s="68"/>
      <c r="DFR1" s="68"/>
      <c r="DFS1" s="68"/>
      <c r="DFT1" s="68"/>
      <c r="DFU1" s="68"/>
      <c r="DFV1" s="68"/>
      <c r="DFW1" s="68"/>
      <c r="DFX1" s="68"/>
      <c r="DFY1" s="68"/>
      <c r="DFZ1" s="68"/>
      <c r="DGA1" s="68"/>
      <c r="DGB1" s="68"/>
      <c r="DGC1" s="68"/>
      <c r="DGD1" s="68"/>
      <c r="DGE1" s="68"/>
      <c r="DGF1" s="68"/>
      <c r="DGG1" s="68"/>
      <c r="DGH1" s="68"/>
      <c r="DGI1" s="68"/>
      <c r="DGJ1" s="68"/>
      <c r="DGK1" s="68"/>
      <c r="DGL1" s="68"/>
      <c r="DGM1" s="68"/>
      <c r="DGN1" s="68"/>
      <c r="DGO1" s="68"/>
      <c r="DGP1" s="68"/>
      <c r="DGQ1" s="68"/>
      <c r="DGR1" s="68"/>
      <c r="DGS1" s="68"/>
      <c r="DGT1" s="68"/>
      <c r="DGU1" s="68"/>
      <c r="DGV1" s="68"/>
      <c r="DGW1" s="68"/>
      <c r="DGX1" s="68"/>
      <c r="DGY1" s="68"/>
      <c r="DGZ1" s="68"/>
      <c r="DHA1" s="68"/>
      <c r="DHB1" s="68"/>
      <c r="DHC1" s="68"/>
      <c r="DHD1" s="68"/>
      <c r="DHE1" s="68"/>
      <c r="DHF1" s="68"/>
      <c r="DHG1" s="68"/>
      <c r="DHH1" s="68"/>
      <c r="DHI1" s="68"/>
      <c r="DHJ1" s="68"/>
      <c r="DHK1" s="68"/>
      <c r="DHL1" s="68"/>
      <c r="DHM1" s="68"/>
      <c r="DHN1" s="68"/>
      <c r="DHO1" s="68"/>
      <c r="DHP1" s="68"/>
      <c r="DHQ1" s="68"/>
      <c r="DHR1" s="68"/>
      <c r="DHS1" s="68"/>
      <c r="DHT1" s="68"/>
      <c r="DHU1" s="68"/>
      <c r="DHV1" s="68"/>
      <c r="DHW1" s="68"/>
      <c r="DHX1" s="68"/>
      <c r="DHY1" s="68"/>
      <c r="DHZ1" s="68"/>
      <c r="DIA1" s="68"/>
      <c r="DIB1" s="68"/>
      <c r="DIC1" s="68"/>
      <c r="DID1" s="68"/>
      <c r="DIE1" s="68"/>
      <c r="DIF1" s="68"/>
      <c r="DIG1" s="68"/>
      <c r="DIH1" s="68"/>
      <c r="DII1" s="68"/>
      <c r="DIJ1" s="68"/>
      <c r="DIK1" s="68"/>
      <c r="DIL1" s="68"/>
      <c r="DIM1" s="68"/>
      <c r="DIN1" s="68"/>
      <c r="DIO1" s="68"/>
      <c r="DIP1" s="68"/>
      <c r="DIQ1" s="68"/>
      <c r="DIR1" s="68"/>
      <c r="DIS1" s="68"/>
      <c r="DIT1" s="68"/>
      <c r="DIU1" s="68"/>
      <c r="DIV1" s="68"/>
      <c r="DIW1" s="68"/>
      <c r="DIX1" s="68"/>
      <c r="DIY1" s="68"/>
      <c r="DIZ1" s="68"/>
      <c r="DJA1" s="68"/>
      <c r="DJB1" s="68"/>
      <c r="DJC1" s="68"/>
      <c r="DJD1" s="68"/>
      <c r="DJE1" s="68"/>
      <c r="DJF1" s="68"/>
      <c r="DJG1" s="68"/>
      <c r="DJH1" s="68"/>
      <c r="DJI1" s="68"/>
      <c r="DJJ1" s="68"/>
      <c r="DJK1" s="68"/>
      <c r="DJL1" s="68"/>
      <c r="DJM1" s="68"/>
      <c r="DJN1" s="68"/>
      <c r="DJO1" s="68"/>
      <c r="DJP1" s="68"/>
      <c r="DJQ1" s="68"/>
      <c r="DJR1" s="68"/>
      <c r="DJS1" s="68"/>
      <c r="DJT1" s="68"/>
      <c r="DJU1" s="68"/>
      <c r="DJV1" s="68"/>
      <c r="DJW1" s="68"/>
      <c r="DJX1" s="68"/>
      <c r="DJY1" s="68"/>
      <c r="DJZ1" s="68"/>
      <c r="DKA1" s="68"/>
      <c r="DKB1" s="68"/>
      <c r="DKC1" s="68"/>
      <c r="DKD1" s="68"/>
      <c r="DKE1" s="68"/>
      <c r="DKF1" s="68"/>
      <c r="DKG1" s="68"/>
      <c r="DKH1" s="68"/>
      <c r="DKI1" s="68"/>
      <c r="DKJ1" s="68"/>
      <c r="DKK1" s="68"/>
      <c r="DKL1" s="68"/>
      <c r="DKM1" s="68"/>
      <c r="DKN1" s="68"/>
      <c r="DKO1" s="68"/>
      <c r="DKP1" s="68"/>
      <c r="DKQ1" s="68"/>
      <c r="DKR1" s="68"/>
      <c r="DKS1" s="68"/>
      <c r="DKT1" s="68"/>
      <c r="DKU1" s="68"/>
      <c r="DKV1" s="68"/>
      <c r="DKW1" s="68"/>
      <c r="DKX1" s="68"/>
      <c r="DKY1" s="68"/>
      <c r="DKZ1" s="68"/>
      <c r="DLA1" s="68"/>
      <c r="DLB1" s="68"/>
      <c r="DLC1" s="68"/>
      <c r="DLD1" s="68"/>
      <c r="DLE1" s="68"/>
      <c r="DLF1" s="68"/>
      <c r="DLG1" s="68"/>
      <c r="DLH1" s="68"/>
      <c r="DLI1" s="68"/>
      <c r="DLJ1" s="68"/>
      <c r="DLK1" s="68"/>
      <c r="DLL1" s="68"/>
      <c r="DLM1" s="68"/>
      <c r="DLN1" s="68"/>
      <c r="DLO1" s="68"/>
      <c r="DLP1" s="68"/>
      <c r="DLQ1" s="68"/>
      <c r="DLR1" s="68"/>
      <c r="DLS1" s="68"/>
      <c r="DLT1" s="68"/>
      <c r="DLU1" s="68"/>
      <c r="DLV1" s="68"/>
      <c r="DLW1" s="68"/>
      <c r="DLX1" s="68"/>
      <c r="DLY1" s="68"/>
      <c r="DLZ1" s="68"/>
      <c r="DMA1" s="68"/>
      <c r="DMB1" s="68"/>
      <c r="DMC1" s="68"/>
      <c r="DMD1" s="68"/>
      <c r="DME1" s="68"/>
      <c r="DMF1" s="68"/>
      <c r="DMG1" s="68"/>
      <c r="DMH1" s="68"/>
      <c r="DMI1" s="68"/>
      <c r="DMJ1" s="68"/>
      <c r="DMK1" s="68"/>
      <c r="DML1" s="68"/>
      <c r="DMM1" s="68"/>
      <c r="DMN1" s="68"/>
      <c r="DMO1" s="68"/>
      <c r="DMP1" s="68"/>
      <c r="DMQ1" s="68"/>
      <c r="DMR1" s="68"/>
      <c r="DMS1" s="68"/>
      <c r="DMT1" s="68"/>
      <c r="DMU1" s="68"/>
      <c r="DMV1" s="68"/>
      <c r="DMW1" s="68"/>
      <c r="DMX1" s="68"/>
      <c r="DMY1" s="68"/>
      <c r="DMZ1" s="68"/>
      <c r="DNA1" s="68"/>
      <c r="DNB1" s="68"/>
      <c r="DNC1" s="68"/>
      <c r="DND1" s="68"/>
      <c r="DNE1" s="68"/>
      <c r="DNF1" s="68"/>
      <c r="DNG1" s="68"/>
      <c r="DNH1" s="68"/>
      <c r="DNI1" s="68"/>
      <c r="DNJ1" s="68"/>
      <c r="DNK1" s="68"/>
      <c r="DNL1" s="68"/>
      <c r="DNM1" s="68"/>
      <c r="DNN1" s="68"/>
      <c r="DNO1" s="68"/>
      <c r="DNP1" s="68"/>
      <c r="DNQ1" s="68"/>
      <c r="DNR1" s="68"/>
      <c r="DNS1" s="68"/>
      <c r="DNT1" s="68"/>
      <c r="DNU1" s="68"/>
      <c r="DNV1" s="68"/>
      <c r="DNW1" s="68"/>
      <c r="DNX1" s="68"/>
      <c r="DNY1" s="68"/>
      <c r="DNZ1" s="68"/>
      <c r="DOA1" s="68"/>
      <c r="DOB1" s="68"/>
      <c r="DOC1" s="68"/>
      <c r="DOD1" s="68"/>
      <c r="DOE1" s="68"/>
      <c r="DOF1" s="68"/>
      <c r="DOG1" s="68"/>
      <c r="DOH1" s="68"/>
      <c r="DOI1" s="68"/>
      <c r="DOJ1" s="68"/>
      <c r="DOK1" s="68"/>
      <c r="DOL1" s="68"/>
      <c r="DOM1" s="68"/>
      <c r="DON1" s="68"/>
      <c r="DOO1" s="68"/>
      <c r="DOP1" s="68"/>
      <c r="DOQ1" s="68"/>
      <c r="DOR1" s="68"/>
      <c r="DOS1" s="68"/>
      <c r="DOT1" s="68"/>
      <c r="DOU1" s="68"/>
      <c r="DOV1" s="68"/>
      <c r="DOW1" s="68"/>
      <c r="DOX1" s="68"/>
      <c r="DOY1" s="68"/>
      <c r="DOZ1" s="68"/>
      <c r="DPA1" s="68"/>
      <c r="DPB1" s="68"/>
      <c r="DPC1" s="68"/>
      <c r="DPD1" s="68"/>
      <c r="DPE1" s="68"/>
      <c r="DPF1" s="68"/>
      <c r="DPG1" s="68"/>
      <c r="DPH1" s="68"/>
      <c r="DPI1" s="68"/>
      <c r="DPJ1" s="68"/>
      <c r="DPK1" s="68"/>
      <c r="DPL1" s="68"/>
      <c r="DPM1" s="68"/>
      <c r="DPN1" s="68"/>
      <c r="DPO1" s="68"/>
      <c r="DPP1" s="68"/>
      <c r="DPQ1" s="68"/>
      <c r="DPR1" s="68"/>
      <c r="DPS1" s="68"/>
      <c r="DPT1" s="68"/>
      <c r="DPU1" s="68"/>
      <c r="DPV1" s="68"/>
      <c r="DPW1" s="68"/>
      <c r="DPX1" s="68"/>
      <c r="DPY1" s="68"/>
      <c r="DPZ1" s="68"/>
      <c r="DQA1" s="68"/>
      <c r="DQB1" s="68"/>
      <c r="DQC1" s="68"/>
      <c r="DQD1" s="68"/>
      <c r="DQE1" s="68"/>
      <c r="DQF1" s="68"/>
      <c r="DQG1" s="68"/>
      <c r="DQH1" s="68"/>
      <c r="DQI1" s="68"/>
      <c r="DQJ1" s="68"/>
      <c r="DQK1" s="68"/>
      <c r="DQL1" s="68"/>
      <c r="DQM1" s="68"/>
      <c r="DQN1" s="68"/>
      <c r="DQO1" s="68"/>
      <c r="DQP1" s="68"/>
      <c r="DQQ1" s="68"/>
      <c r="DQR1" s="68"/>
      <c r="DQS1" s="68"/>
      <c r="DQT1" s="68"/>
      <c r="DQU1" s="68"/>
      <c r="DQV1" s="68"/>
      <c r="DQW1" s="68"/>
      <c r="DQX1" s="68"/>
      <c r="DQY1" s="68"/>
      <c r="DQZ1" s="68"/>
      <c r="DRA1" s="68"/>
      <c r="DRB1" s="68"/>
      <c r="DRC1" s="68"/>
      <c r="DRD1" s="68"/>
      <c r="DRE1" s="68"/>
      <c r="DRF1" s="68"/>
      <c r="DRG1" s="68"/>
      <c r="DRH1" s="68"/>
      <c r="DRI1" s="68"/>
      <c r="DRJ1" s="68"/>
      <c r="DRK1" s="68"/>
      <c r="DRL1" s="68"/>
      <c r="DRM1" s="68"/>
      <c r="DRN1" s="68"/>
      <c r="DRO1" s="68"/>
      <c r="DRP1" s="68"/>
      <c r="DRQ1" s="68"/>
      <c r="DRR1" s="68"/>
      <c r="DRS1" s="68"/>
      <c r="DRT1" s="68"/>
      <c r="DRU1" s="68"/>
      <c r="DRV1" s="68"/>
      <c r="DRW1" s="68"/>
      <c r="DRX1" s="68"/>
      <c r="DRY1" s="68"/>
      <c r="DRZ1" s="68"/>
      <c r="DSA1" s="68"/>
      <c r="DSB1" s="68"/>
      <c r="DSC1" s="68"/>
      <c r="DSD1" s="68"/>
      <c r="DSE1" s="68"/>
      <c r="DSF1" s="68"/>
      <c r="DSG1" s="68"/>
      <c r="DSH1" s="68"/>
      <c r="DSI1" s="68"/>
      <c r="DSJ1" s="68"/>
      <c r="DSK1" s="68"/>
      <c r="DSL1" s="68"/>
      <c r="DSM1" s="68"/>
      <c r="DSN1" s="68"/>
      <c r="DSO1" s="68"/>
      <c r="DSP1" s="68"/>
      <c r="DSQ1" s="68"/>
      <c r="DSR1" s="68"/>
      <c r="DSS1" s="68"/>
      <c r="DST1" s="68"/>
      <c r="DSU1" s="68"/>
      <c r="DSV1" s="68"/>
      <c r="DSW1" s="68"/>
      <c r="DSX1" s="68"/>
      <c r="DSY1" s="68"/>
      <c r="DSZ1" s="68"/>
      <c r="DTA1" s="68"/>
      <c r="DTB1" s="68"/>
      <c r="DTC1" s="68"/>
      <c r="DTD1" s="68"/>
      <c r="DTE1" s="68"/>
      <c r="DTF1" s="68"/>
      <c r="DTG1" s="68"/>
      <c r="DTH1" s="68"/>
      <c r="DTI1" s="68"/>
      <c r="DTJ1" s="68"/>
      <c r="DTK1" s="68"/>
      <c r="DTL1" s="68"/>
      <c r="DTM1" s="68"/>
      <c r="DTN1" s="68"/>
      <c r="DTO1" s="68"/>
      <c r="DTP1" s="68"/>
      <c r="DTQ1" s="68"/>
      <c r="DTR1" s="68"/>
      <c r="DTS1" s="68"/>
      <c r="DTT1" s="68"/>
      <c r="DTU1" s="68"/>
      <c r="DTV1" s="68"/>
      <c r="DTW1" s="68"/>
      <c r="DTX1" s="68"/>
      <c r="DTY1" s="68"/>
      <c r="DTZ1" s="68"/>
      <c r="DUA1" s="68"/>
      <c r="DUB1" s="68"/>
      <c r="DUC1" s="68"/>
      <c r="DUD1" s="68"/>
      <c r="DUE1" s="68"/>
      <c r="DUF1" s="68"/>
      <c r="DUG1" s="68"/>
      <c r="DUH1" s="68"/>
      <c r="DUI1" s="68"/>
      <c r="DUJ1" s="68"/>
      <c r="DUK1" s="68"/>
      <c r="DUL1" s="68"/>
      <c r="DUM1" s="68"/>
      <c r="DUN1" s="68"/>
      <c r="DUO1" s="68"/>
      <c r="DUP1" s="68"/>
      <c r="DUQ1" s="68"/>
      <c r="DUR1" s="68"/>
      <c r="DUS1" s="68"/>
      <c r="DUT1" s="68"/>
      <c r="DUU1" s="68"/>
      <c r="DUV1" s="68"/>
      <c r="DUW1" s="68"/>
      <c r="DUX1" s="68"/>
      <c r="DUY1" s="68"/>
      <c r="DUZ1" s="68"/>
      <c r="DVA1" s="68"/>
      <c r="DVB1" s="68"/>
      <c r="DVC1" s="68"/>
      <c r="DVD1" s="68"/>
      <c r="DVE1" s="68"/>
      <c r="DVF1" s="68"/>
      <c r="DVG1" s="68"/>
      <c r="DVH1" s="68"/>
      <c r="DVI1" s="68"/>
      <c r="DVJ1" s="68"/>
      <c r="DVK1" s="68"/>
      <c r="DVL1" s="68"/>
      <c r="DVM1" s="68"/>
      <c r="DVN1" s="68"/>
      <c r="DVO1" s="68"/>
      <c r="DVP1" s="68"/>
      <c r="DVQ1" s="68"/>
      <c r="DVR1" s="68"/>
      <c r="DVS1" s="68"/>
      <c r="DVT1" s="68"/>
      <c r="DVU1" s="68"/>
      <c r="DVV1" s="68"/>
      <c r="DVW1" s="68"/>
      <c r="DVX1" s="68"/>
      <c r="DVY1" s="68"/>
      <c r="DVZ1" s="68"/>
      <c r="DWA1" s="68"/>
      <c r="DWB1" s="68"/>
      <c r="DWC1" s="68"/>
      <c r="DWD1" s="68"/>
      <c r="DWE1" s="68"/>
      <c r="DWF1" s="68"/>
      <c r="DWG1" s="68"/>
      <c r="DWH1" s="68"/>
      <c r="DWI1" s="68"/>
      <c r="DWJ1" s="68"/>
      <c r="DWK1" s="68"/>
      <c r="DWL1" s="68"/>
      <c r="DWM1" s="68"/>
      <c r="DWN1" s="68"/>
      <c r="DWO1" s="68"/>
      <c r="DWP1" s="68"/>
      <c r="DWQ1" s="68"/>
      <c r="DWR1" s="68"/>
      <c r="DWS1" s="68"/>
      <c r="DWT1" s="68"/>
      <c r="DWU1" s="68"/>
      <c r="DWV1" s="68"/>
      <c r="DWW1" s="68"/>
      <c r="DWX1" s="68"/>
      <c r="DWY1" s="68"/>
      <c r="DWZ1" s="68"/>
      <c r="DXA1" s="68"/>
      <c r="DXB1" s="68"/>
      <c r="DXC1" s="68"/>
      <c r="DXD1" s="68"/>
      <c r="DXE1" s="68"/>
      <c r="DXF1" s="68"/>
      <c r="DXG1" s="68"/>
      <c r="DXH1" s="68"/>
      <c r="DXI1" s="68"/>
      <c r="DXJ1" s="68"/>
      <c r="DXK1" s="68"/>
      <c r="DXL1" s="68"/>
      <c r="DXM1" s="68"/>
      <c r="DXN1" s="68"/>
      <c r="DXO1" s="68"/>
      <c r="DXP1" s="68"/>
      <c r="DXQ1" s="68"/>
      <c r="DXR1" s="68"/>
      <c r="DXS1" s="68"/>
      <c r="DXT1" s="68"/>
      <c r="DXU1" s="68"/>
      <c r="DXV1" s="68"/>
      <c r="DXW1" s="68"/>
      <c r="DXX1" s="68"/>
      <c r="DXY1" s="68"/>
      <c r="DXZ1" s="68"/>
      <c r="DYA1" s="68"/>
      <c r="DYB1" s="68"/>
      <c r="DYC1" s="68"/>
      <c r="DYD1" s="68"/>
      <c r="DYE1" s="68"/>
      <c r="DYF1" s="68"/>
      <c r="DYG1" s="68"/>
      <c r="DYH1" s="68"/>
      <c r="DYI1" s="68"/>
      <c r="DYJ1" s="68"/>
      <c r="DYK1" s="68"/>
      <c r="DYL1" s="68"/>
      <c r="DYM1" s="68"/>
      <c r="DYN1" s="68"/>
      <c r="DYO1" s="68"/>
      <c r="DYP1" s="68"/>
      <c r="DYQ1" s="68"/>
      <c r="DYR1" s="68"/>
      <c r="DYS1" s="68"/>
      <c r="DYT1" s="68"/>
      <c r="DYU1" s="68"/>
      <c r="DYV1" s="68"/>
      <c r="DYW1" s="68"/>
      <c r="DYX1" s="68"/>
      <c r="DYY1" s="68"/>
      <c r="DYZ1" s="68"/>
      <c r="DZA1" s="68"/>
      <c r="DZB1" s="68"/>
      <c r="DZC1" s="68"/>
      <c r="DZD1" s="68"/>
      <c r="DZE1" s="68"/>
      <c r="DZF1" s="68"/>
      <c r="DZG1" s="68"/>
      <c r="DZH1" s="68"/>
      <c r="DZI1" s="68"/>
      <c r="DZJ1" s="68"/>
      <c r="DZK1" s="68"/>
      <c r="DZL1" s="68"/>
      <c r="DZM1" s="68"/>
      <c r="DZN1" s="68"/>
      <c r="DZO1" s="68"/>
      <c r="DZP1" s="68"/>
      <c r="DZQ1" s="68"/>
      <c r="DZR1" s="68"/>
      <c r="DZS1" s="68"/>
      <c r="DZT1" s="68"/>
      <c r="DZU1" s="68"/>
      <c r="DZV1" s="68"/>
      <c r="DZW1" s="68"/>
      <c r="DZX1" s="68"/>
      <c r="DZY1" s="68"/>
      <c r="DZZ1" s="68"/>
      <c r="EAA1" s="68"/>
      <c r="EAB1" s="68"/>
      <c r="EAC1" s="68"/>
      <c r="EAD1" s="68"/>
      <c r="EAE1" s="68"/>
      <c r="EAF1" s="68"/>
      <c r="EAG1" s="68"/>
      <c r="EAH1" s="68"/>
      <c r="EAI1" s="68"/>
      <c r="EAJ1" s="68"/>
      <c r="EAK1" s="68"/>
      <c r="EAL1" s="68"/>
      <c r="EAM1" s="68"/>
      <c r="EAN1" s="68"/>
      <c r="EAO1" s="68"/>
      <c r="EAP1" s="68"/>
      <c r="EAQ1" s="68"/>
      <c r="EAR1" s="68"/>
      <c r="EAS1" s="68"/>
      <c r="EAT1" s="68"/>
      <c r="EAU1" s="68"/>
      <c r="EAV1" s="68"/>
      <c r="EAW1" s="68"/>
      <c r="EAX1" s="68"/>
      <c r="EAY1" s="68"/>
      <c r="EAZ1" s="68"/>
      <c r="EBA1" s="68"/>
      <c r="EBB1" s="68"/>
      <c r="EBC1" s="68"/>
      <c r="EBD1" s="68"/>
      <c r="EBE1" s="68"/>
      <c r="EBF1" s="68"/>
      <c r="EBG1" s="68"/>
      <c r="EBH1" s="68"/>
      <c r="EBI1" s="68"/>
      <c r="EBJ1" s="68"/>
      <c r="EBK1" s="68"/>
      <c r="EBL1" s="68"/>
      <c r="EBM1" s="68"/>
      <c r="EBN1" s="68"/>
      <c r="EBO1" s="68"/>
      <c r="EBP1" s="68"/>
      <c r="EBQ1" s="68"/>
      <c r="EBR1" s="68"/>
      <c r="EBS1" s="68"/>
      <c r="EBT1" s="68"/>
      <c r="EBU1" s="68"/>
      <c r="EBV1" s="68"/>
      <c r="EBW1" s="68"/>
      <c r="EBX1" s="68"/>
      <c r="EBY1" s="68"/>
      <c r="EBZ1" s="68"/>
      <c r="ECA1" s="68"/>
      <c r="ECB1" s="68"/>
      <c r="ECC1" s="68"/>
      <c r="ECD1" s="68"/>
      <c r="ECE1" s="68"/>
      <c r="ECF1" s="68"/>
      <c r="ECG1" s="68"/>
      <c r="ECH1" s="68"/>
      <c r="ECI1" s="68"/>
      <c r="ECJ1" s="68"/>
      <c r="ECK1" s="68"/>
      <c r="ECL1" s="68"/>
      <c r="ECM1" s="68"/>
      <c r="ECN1" s="68"/>
      <c r="ECO1" s="68"/>
      <c r="ECP1" s="68"/>
      <c r="ECQ1" s="68"/>
      <c r="ECR1" s="68"/>
      <c r="ECS1" s="68"/>
      <c r="ECT1" s="68"/>
      <c r="ECU1" s="68"/>
      <c r="ECV1" s="68"/>
      <c r="ECW1" s="68"/>
      <c r="ECX1" s="68"/>
      <c r="ECY1" s="68"/>
      <c r="ECZ1" s="68"/>
      <c r="EDA1" s="68"/>
      <c r="EDB1" s="68"/>
      <c r="EDC1" s="68"/>
      <c r="EDD1" s="68"/>
      <c r="EDE1" s="68"/>
      <c r="EDF1" s="68"/>
      <c r="EDG1" s="68"/>
      <c r="EDH1" s="68"/>
      <c r="EDI1" s="68"/>
      <c r="EDJ1" s="68"/>
      <c r="EDK1" s="68"/>
      <c r="EDL1" s="68"/>
      <c r="EDM1" s="68"/>
      <c r="EDN1" s="68"/>
      <c r="EDO1" s="68"/>
      <c r="EDP1" s="68"/>
      <c r="EDQ1" s="68"/>
      <c r="EDR1" s="68"/>
      <c r="EDS1" s="68"/>
      <c r="EDT1" s="68"/>
      <c r="EDU1" s="68"/>
      <c r="EDV1" s="68"/>
      <c r="EDW1" s="68"/>
      <c r="EDX1" s="68"/>
      <c r="EDY1" s="68"/>
      <c r="EDZ1" s="68"/>
      <c r="EEA1" s="68"/>
      <c r="EEB1" s="68"/>
      <c r="EEC1" s="68"/>
      <c r="EED1" s="68"/>
      <c r="EEE1" s="68"/>
      <c r="EEF1" s="68"/>
      <c r="EEG1" s="68"/>
      <c r="EEH1" s="68"/>
      <c r="EEI1" s="68"/>
      <c r="EEJ1" s="68"/>
      <c r="EEK1" s="68"/>
      <c r="EEL1" s="68"/>
      <c r="EEM1" s="68"/>
      <c r="EEN1" s="68"/>
      <c r="EEO1" s="68"/>
      <c r="EEP1" s="68"/>
      <c r="EEQ1" s="68"/>
      <c r="EER1" s="68"/>
      <c r="EES1" s="68"/>
      <c r="EET1" s="68"/>
      <c r="EEU1" s="68"/>
      <c r="EEV1" s="68"/>
      <c r="EEW1" s="68"/>
      <c r="EEX1" s="68"/>
      <c r="EEY1" s="68"/>
      <c r="EEZ1" s="68"/>
      <c r="EFA1" s="68"/>
      <c r="EFB1" s="68"/>
      <c r="EFC1" s="68"/>
      <c r="EFD1" s="68"/>
      <c r="EFE1" s="68"/>
      <c r="EFF1" s="68"/>
      <c r="EFG1" s="68"/>
      <c r="EFH1" s="68"/>
      <c r="EFI1" s="68"/>
      <c r="EFJ1" s="68"/>
      <c r="EFK1" s="68"/>
      <c r="EFL1" s="68"/>
      <c r="EFM1" s="68"/>
      <c r="EFN1" s="68"/>
      <c r="EFO1" s="68"/>
      <c r="EFP1" s="68"/>
      <c r="EFQ1" s="68"/>
      <c r="EFR1" s="68"/>
      <c r="EFS1" s="68"/>
      <c r="EFT1" s="68"/>
      <c r="EFU1" s="68"/>
      <c r="EFV1" s="68"/>
      <c r="EFW1" s="68"/>
      <c r="EFX1" s="68"/>
      <c r="EFY1" s="68"/>
      <c r="EFZ1" s="68"/>
      <c r="EGA1" s="68"/>
      <c r="EGB1" s="68"/>
      <c r="EGC1" s="68"/>
      <c r="EGD1" s="68"/>
      <c r="EGE1" s="68"/>
      <c r="EGF1" s="68"/>
      <c r="EGG1" s="68"/>
      <c r="EGH1" s="68"/>
      <c r="EGI1" s="68"/>
      <c r="EGJ1" s="68"/>
      <c r="EGK1" s="68"/>
      <c r="EGL1" s="68"/>
      <c r="EGM1" s="68"/>
      <c r="EGN1" s="68"/>
      <c r="EGO1" s="68"/>
      <c r="EGP1" s="68"/>
      <c r="EGQ1" s="68"/>
      <c r="EGR1" s="68"/>
      <c r="EGS1" s="68"/>
      <c r="EGT1" s="68"/>
      <c r="EGU1" s="68"/>
      <c r="EGV1" s="68"/>
      <c r="EGW1" s="68"/>
      <c r="EGX1" s="68"/>
      <c r="EGY1" s="68"/>
      <c r="EGZ1" s="68"/>
      <c r="EHA1" s="68"/>
      <c r="EHB1" s="68"/>
      <c r="EHC1" s="68"/>
      <c r="EHD1" s="68"/>
      <c r="EHE1" s="68"/>
      <c r="EHF1" s="68"/>
      <c r="EHG1" s="68"/>
      <c r="EHH1" s="68"/>
      <c r="EHI1" s="68"/>
      <c r="EHJ1" s="68"/>
      <c r="EHK1" s="68"/>
      <c r="EHL1" s="68"/>
      <c r="EHM1" s="68"/>
      <c r="EHN1" s="68"/>
      <c r="EHO1" s="68"/>
      <c r="EHP1" s="68"/>
      <c r="EHQ1" s="68"/>
      <c r="EHR1" s="68"/>
      <c r="EHS1" s="68"/>
      <c r="EHT1" s="68"/>
      <c r="EHU1" s="68"/>
      <c r="EHV1" s="68"/>
      <c r="EHW1" s="68"/>
      <c r="EHX1" s="68"/>
      <c r="EHY1" s="68"/>
      <c r="EHZ1" s="68"/>
      <c r="EIA1" s="68"/>
      <c r="EIB1" s="68"/>
      <c r="EIC1" s="68"/>
      <c r="EID1" s="68"/>
      <c r="EIE1" s="68"/>
      <c r="EIF1" s="68"/>
      <c r="EIG1" s="68"/>
      <c r="EIH1" s="68"/>
      <c r="EII1" s="68"/>
      <c r="EIJ1" s="68"/>
      <c r="EIK1" s="68"/>
      <c r="EIL1" s="68"/>
      <c r="EIM1" s="68"/>
      <c r="EIN1" s="68"/>
      <c r="EIO1" s="68"/>
      <c r="EIP1" s="68"/>
      <c r="EIQ1" s="68"/>
      <c r="EIR1" s="68"/>
      <c r="EIS1" s="68"/>
      <c r="EIT1" s="68"/>
      <c r="EIU1" s="68"/>
      <c r="EIV1" s="68"/>
      <c r="EIW1" s="68"/>
      <c r="EIX1" s="68"/>
      <c r="EIY1" s="68"/>
      <c r="EIZ1" s="68"/>
      <c r="EJA1" s="68"/>
      <c r="EJB1" s="68"/>
      <c r="EJC1" s="68"/>
      <c r="EJD1" s="68"/>
      <c r="EJE1" s="68"/>
      <c r="EJF1" s="68"/>
      <c r="EJG1" s="68"/>
      <c r="EJH1" s="68"/>
      <c r="EJI1" s="68"/>
      <c r="EJJ1" s="68"/>
      <c r="EJK1" s="68"/>
      <c r="EJL1" s="68"/>
      <c r="EJM1" s="68"/>
      <c r="EJN1" s="68"/>
      <c r="EJO1" s="68"/>
      <c r="EJP1" s="68"/>
      <c r="EJQ1" s="68"/>
      <c r="EJR1" s="68"/>
      <c r="EJS1" s="68"/>
      <c r="EJT1" s="68"/>
      <c r="EJU1" s="68"/>
      <c r="EJV1" s="68"/>
      <c r="EJW1" s="68"/>
      <c r="EJX1" s="68"/>
      <c r="EJY1" s="68"/>
      <c r="EJZ1" s="68"/>
      <c r="EKA1" s="68"/>
      <c r="EKB1" s="68"/>
      <c r="EKC1" s="68"/>
      <c r="EKD1" s="68"/>
      <c r="EKE1" s="68"/>
      <c r="EKF1" s="68"/>
      <c r="EKG1" s="68"/>
      <c r="EKH1" s="68"/>
      <c r="EKI1" s="68"/>
      <c r="EKJ1" s="68"/>
      <c r="EKK1" s="68"/>
      <c r="EKL1" s="68"/>
      <c r="EKM1" s="68"/>
      <c r="EKN1" s="68"/>
      <c r="EKO1" s="68"/>
      <c r="EKP1" s="68"/>
      <c r="EKQ1" s="68"/>
      <c r="EKR1" s="68"/>
      <c r="EKS1" s="68"/>
      <c r="EKT1" s="68"/>
      <c r="EKU1" s="68"/>
      <c r="EKV1" s="68"/>
      <c r="EKW1" s="68"/>
      <c r="EKX1" s="68"/>
      <c r="EKY1" s="68"/>
      <c r="EKZ1" s="68"/>
      <c r="ELA1" s="68"/>
      <c r="ELB1" s="68"/>
      <c r="ELC1" s="68"/>
      <c r="ELD1" s="68"/>
      <c r="ELE1" s="68"/>
      <c r="ELF1" s="68"/>
      <c r="ELG1" s="68"/>
      <c r="ELH1" s="68"/>
      <c r="ELI1" s="68"/>
      <c r="ELJ1" s="68"/>
      <c r="ELK1" s="68"/>
      <c r="ELL1" s="68"/>
      <c r="ELM1" s="68"/>
      <c r="ELN1" s="68"/>
      <c r="ELO1" s="68"/>
      <c r="ELP1" s="68"/>
      <c r="ELQ1" s="68"/>
      <c r="ELR1" s="68"/>
      <c r="ELS1" s="68"/>
      <c r="ELT1" s="68"/>
      <c r="ELU1" s="68"/>
      <c r="ELV1" s="68"/>
      <c r="ELW1" s="68"/>
      <c r="ELX1" s="68"/>
      <c r="ELY1" s="68"/>
      <c r="ELZ1" s="68"/>
      <c r="EMA1" s="68"/>
      <c r="EMB1" s="68"/>
      <c r="EMC1" s="68"/>
      <c r="EMD1" s="68"/>
      <c r="EME1" s="68"/>
      <c r="EMF1" s="68"/>
      <c r="EMG1" s="68"/>
      <c r="EMH1" s="68"/>
      <c r="EMI1" s="68"/>
      <c r="EMJ1" s="68"/>
      <c r="EMK1" s="68"/>
      <c r="EML1" s="68"/>
      <c r="EMM1" s="68"/>
      <c r="EMN1" s="68"/>
      <c r="EMO1" s="68"/>
      <c r="EMP1" s="68"/>
      <c r="EMQ1" s="68"/>
      <c r="EMR1" s="68"/>
      <c r="EMS1" s="68"/>
      <c r="EMT1" s="68"/>
      <c r="EMU1" s="68"/>
      <c r="EMV1" s="68"/>
      <c r="EMW1" s="68"/>
      <c r="EMX1" s="68"/>
      <c r="EMY1" s="68"/>
      <c r="EMZ1" s="68"/>
      <c r="ENA1" s="68"/>
      <c r="ENB1" s="68"/>
      <c r="ENC1" s="68"/>
      <c r="END1" s="68"/>
      <c r="ENE1" s="68"/>
      <c r="ENF1" s="68"/>
      <c r="ENG1" s="68"/>
      <c r="ENH1" s="68"/>
      <c r="ENI1" s="68"/>
      <c r="ENJ1" s="68"/>
      <c r="ENK1" s="68"/>
      <c r="ENL1" s="68"/>
      <c r="ENM1" s="68"/>
      <c r="ENN1" s="68"/>
      <c r="ENO1" s="68"/>
      <c r="ENP1" s="68"/>
      <c r="ENQ1" s="68"/>
      <c r="ENR1" s="68"/>
      <c r="ENS1" s="68"/>
      <c r="ENT1" s="68"/>
      <c r="ENU1" s="68"/>
      <c r="ENV1" s="68"/>
      <c r="ENW1" s="68"/>
      <c r="ENX1" s="68"/>
      <c r="ENY1" s="68"/>
      <c r="ENZ1" s="68"/>
      <c r="EOA1" s="68"/>
      <c r="EOB1" s="68"/>
      <c r="EOC1" s="68"/>
      <c r="EOD1" s="68"/>
      <c r="EOE1" s="68"/>
      <c r="EOF1" s="68"/>
      <c r="EOG1" s="68"/>
      <c r="EOH1" s="68"/>
      <c r="EOI1" s="68"/>
      <c r="EOJ1" s="68"/>
      <c r="EOK1" s="68"/>
      <c r="EOL1" s="68"/>
      <c r="EOM1" s="68"/>
      <c r="EON1" s="68"/>
      <c r="EOO1" s="68"/>
      <c r="EOP1" s="68"/>
      <c r="EOQ1" s="68"/>
      <c r="EOR1" s="68"/>
      <c r="EOS1" s="68"/>
      <c r="EOT1" s="68"/>
      <c r="EOU1" s="68"/>
      <c r="EOV1" s="68"/>
      <c r="EOW1" s="68"/>
      <c r="EOX1" s="68"/>
      <c r="EOY1" s="68"/>
      <c r="EOZ1" s="68"/>
      <c r="EPA1" s="68"/>
      <c r="EPB1" s="68"/>
      <c r="EPC1" s="68"/>
      <c r="EPD1" s="68"/>
      <c r="EPE1" s="68"/>
      <c r="EPF1" s="68"/>
      <c r="EPG1" s="68"/>
      <c r="EPH1" s="68"/>
      <c r="EPI1" s="68"/>
      <c r="EPJ1" s="68"/>
      <c r="EPK1" s="68"/>
      <c r="EPL1" s="68"/>
      <c r="EPM1" s="68"/>
      <c r="EPN1" s="68"/>
      <c r="EPO1" s="68"/>
      <c r="EPP1" s="68"/>
      <c r="EPQ1" s="68"/>
      <c r="EPR1" s="68"/>
      <c r="EPS1" s="68"/>
      <c r="EPT1" s="68"/>
      <c r="EPU1" s="68"/>
      <c r="EPV1" s="68"/>
      <c r="EPW1" s="68"/>
      <c r="EPX1" s="68"/>
      <c r="EPY1" s="68"/>
      <c r="EPZ1" s="68"/>
      <c r="EQA1" s="68"/>
      <c r="EQB1" s="68"/>
      <c r="EQC1" s="68"/>
      <c r="EQD1" s="68"/>
      <c r="EQE1" s="68"/>
      <c r="EQF1" s="68"/>
      <c r="EQG1" s="68"/>
      <c r="EQH1" s="68"/>
      <c r="EQI1" s="68"/>
      <c r="EQJ1" s="68"/>
      <c r="EQK1" s="68"/>
      <c r="EQL1" s="68"/>
      <c r="EQM1" s="68"/>
      <c r="EQN1" s="68"/>
      <c r="EQO1" s="68"/>
      <c r="EQP1" s="68"/>
      <c r="EQQ1" s="68"/>
      <c r="EQR1" s="68"/>
      <c r="EQS1" s="68"/>
      <c r="EQT1" s="68"/>
      <c r="EQU1" s="68"/>
      <c r="EQV1" s="68"/>
      <c r="EQW1" s="68"/>
      <c r="EQX1" s="68"/>
      <c r="EQY1" s="68"/>
      <c r="EQZ1" s="68"/>
      <c r="ERA1" s="68"/>
      <c r="ERB1" s="68"/>
      <c r="ERC1" s="68"/>
      <c r="ERD1" s="68"/>
      <c r="ERE1" s="68"/>
      <c r="ERF1" s="68"/>
      <c r="ERG1" s="68"/>
      <c r="ERH1" s="68"/>
      <c r="ERI1" s="68"/>
      <c r="ERJ1" s="68"/>
      <c r="ERK1" s="68"/>
      <c r="ERL1" s="68"/>
      <c r="ERM1" s="68"/>
      <c r="ERN1" s="68"/>
      <c r="ERO1" s="68"/>
      <c r="ERP1" s="68"/>
      <c r="ERQ1" s="68"/>
      <c r="ERR1" s="68"/>
      <c r="ERS1" s="68"/>
      <c r="ERT1" s="68"/>
      <c r="ERU1" s="68"/>
      <c r="ERV1" s="68"/>
      <c r="ERW1" s="68"/>
      <c r="ERX1" s="68"/>
      <c r="ERY1" s="68"/>
      <c r="ERZ1" s="68"/>
      <c r="ESA1" s="68"/>
      <c r="ESB1" s="68"/>
      <c r="ESC1" s="68"/>
      <c r="ESD1" s="68"/>
      <c r="ESE1" s="68"/>
      <c r="ESF1" s="68"/>
      <c r="ESG1" s="68"/>
      <c r="ESH1" s="68"/>
      <c r="ESI1" s="68"/>
      <c r="ESJ1" s="68"/>
      <c r="ESK1" s="68"/>
      <c r="ESL1" s="68"/>
      <c r="ESM1" s="68"/>
      <c r="ESN1" s="68"/>
      <c r="ESO1" s="68"/>
      <c r="ESP1" s="68"/>
      <c r="ESQ1" s="68"/>
      <c r="ESR1" s="68"/>
      <c r="ESS1" s="68"/>
      <c r="EST1" s="68"/>
      <c r="ESU1" s="68"/>
      <c r="ESV1" s="68"/>
      <c r="ESW1" s="68"/>
      <c r="ESX1" s="68"/>
      <c r="ESY1" s="68"/>
      <c r="ESZ1" s="68"/>
      <c r="ETA1" s="68"/>
      <c r="ETB1" s="68"/>
      <c r="ETC1" s="68"/>
      <c r="ETD1" s="68"/>
      <c r="ETE1" s="68"/>
      <c r="ETF1" s="68"/>
      <c r="ETG1" s="68"/>
      <c r="ETH1" s="68"/>
      <c r="ETI1" s="68"/>
      <c r="ETJ1" s="68"/>
      <c r="ETK1" s="68"/>
      <c r="ETL1" s="68"/>
      <c r="ETM1" s="68"/>
      <c r="ETN1" s="68"/>
      <c r="ETO1" s="68"/>
      <c r="ETP1" s="68"/>
      <c r="ETQ1" s="68"/>
      <c r="ETR1" s="68"/>
      <c r="ETS1" s="68"/>
      <c r="ETT1" s="68"/>
      <c r="ETU1" s="68"/>
      <c r="ETV1" s="68"/>
      <c r="ETW1" s="68"/>
      <c r="ETX1" s="68"/>
      <c r="ETY1" s="68"/>
      <c r="ETZ1" s="68"/>
      <c r="EUA1" s="68"/>
      <c r="EUB1" s="68"/>
      <c r="EUC1" s="68"/>
      <c r="EUD1" s="68"/>
      <c r="EUE1" s="68"/>
      <c r="EUF1" s="68"/>
      <c r="EUG1" s="68"/>
      <c r="EUH1" s="68"/>
      <c r="EUI1" s="68"/>
      <c r="EUJ1" s="68"/>
      <c r="EUK1" s="68"/>
      <c r="EUL1" s="68"/>
      <c r="EUM1" s="68"/>
      <c r="EUN1" s="68"/>
      <c r="EUO1" s="68"/>
      <c r="EUP1" s="68"/>
      <c r="EUQ1" s="68"/>
      <c r="EUR1" s="68"/>
      <c r="EUS1" s="68"/>
      <c r="EUT1" s="68"/>
      <c r="EUU1" s="68"/>
      <c r="EUV1" s="68"/>
      <c r="EUW1" s="68"/>
      <c r="EUX1" s="68"/>
      <c r="EUY1" s="68"/>
      <c r="EUZ1" s="68"/>
      <c r="EVA1" s="68"/>
      <c r="EVB1" s="68"/>
      <c r="EVC1" s="68"/>
      <c r="EVD1" s="68"/>
      <c r="EVE1" s="68"/>
      <c r="EVF1" s="68"/>
      <c r="EVG1" s="68"/>
      <c r="EVH1" s="68"/>
      <c r="EVI1" s="68"/>
      <c r="EVJ1" s="68"/>
      <c r="EVK1" s="68"/>
      <c r="EVL1" s="68"/>
      <c r="EVM1" s="68"/>
      <c r="EVN1" s="68"/>
      <c r="EVO1" s="68"/>
      <c r="EVP1" s="68"/>
      <c r="EVQ1" s="68"/>
      <c r="EVR1" s="68"/>
      <c r="EVS1" s="68"/>
      <c r="EVT1" s="68"/>
      <c r="EVU1" s="68"/>
      <c r="EVV1" s="68"/>
      <c r="EVW1" s="68"/>
      <c r="EVX1" s="68"/>
      <c r="EVY1" s="68"/>
      <c r="EVZ1" s="68"/>
      <c r="EWA1" s="68"/>
      <c r="EWB1" s="68"/>
      <c r="EWC1" s="68"/>
      <c r="EWD1" s="68"/>
      <c r="EWE1" s="68"/>
      <c r="EWF1" s="68"/>
      <c r="EWG1" s="68"/>
      <c r="EWH1" s="68"/>
      <c r="EWI1" s="68"/>
      <c r="EWJ1" s="68"/>
      <c r="EWK1" s="68"/>
      <c r="EWL1" s="68"/>
      <c r="EWM1" s="68"/>
      <c r="EWN1" s="68"/>
      <c r="EWO1" s="68"/>
      <c r="EWP1" s="68"/>
      <c r="EWQ1" s="68"/>
      <c r="EWR1" s="68"/>
      <c r="EWS1" s="68"/>
      <c r="EWT1" s="68"/>
      <c r="EWU1" s="68"/>
      <c r="EWV1" s="68"/>
      <c r="EWW1" s="68"/>
      <c r="EWX1" s="68"/>
      <c r="EWY1" s="68"/>
      <c r="EWZ1" s="68"/>
      <c r="EXA1" s="68"/>
      <c r="EXB1" s="68"/>
      <c r="EXC1" s="68"/>
      <c r="EXD1" s="68"/>
      <c r="EXE1" s="68"/>
      <c r="EXF1" s="68"/>
      <c r="EXG1" s="68"/>
      <c r="EXH1" s="68"/>
      <c r="EXI1" s="68"/>
      <c r="EXJ1" s="68"/>
      <c r="EXK1" s="68"/>
      <c r="EXL1" s="68"/>
      <c r="EXM1" s="68"/>
      <c r="EXN1" s="68"/>
      <c r="EXO1" s="68"/>
      <c r="EXP1" s="68"/>
      <c r="EXQ1" s="68"/>
      <c r="EXR1" s="68"/>
      <c r="EXS1" s="68"/>
      <c r="EXT1" s="68"/>
      <c r="EXU1" s="68"/>
      <c r="EXV1" s="68"/>
      <c r="EXW1" s="68"/>
      <c r="EXX1" s="68"/>
      <c r="EXY1" s="68"/>
      <c r="EXZ1" s="68"/>
      <c r="EYA1" s="68"/>
      <c r="EYB1" s="68"/>
      <c r="EYC1" s="68"/>
      <c r="EYD1" s="68"/>
      <c r="EYE1" s="68"/>
      <c r="EYF1" s="68"/>
      <c r="EYG1" s="68"/>
      <c r="EYH1" s="68"/>
      <c r="EYI1" s="68"/>
      <c r="EYJ1" s="68"/>
      <c r="EYK1" s="68"/>
      <c r="EYL1" s="68"/>
      <c r="EYM1" s="68"/>
      <c r="EYN1" s="68"/>
      <c r="EYO1" s="68"/>
      <c r="EYP1" s="68"/>
      <c r="EYQ1" s="68"/>
      <c r="EYR1" s="68"/>
      <c r="EYS1" s="68"/>
      <c r="EYT1" s="68"/>
      <c r="EYU1" s="68"/>
      <c r="EYV1" s="68"/>
      <c r="EYW1" s="68"/>
      <c r="EYX1" s="68"/>
      <c r="EYY1" s="68"/>
      <c r="EYZ1" s="68"/>
      <c r="EZA1" s="68"/>
      <c r="EZB1" s="68"/>
      <c r="EZC1" s="68"/>
      <c r="EZD1" s="68"/>
      <c r="EZE1" s="68"/>
      <c r="EZF1" s="68"/>
      <c r="EZG1" s="68"/>
      <c r="EZH1" s="68"/>
      <c r="EZI1" s="68"/>
      <c r="EZJ1" s="68"/>
      <c r="EZK1" s="68"/>
      <c r="EZL1" s="68"/>
      <c r="EZM1" s="68"/>
      <c r="EZN1" s="68"/>
      <c r="EZO1" s="68"/>
      <c r="EZP1" s="68"/>
      <c r="EZQ1" s="68"/>
      <c r="EZR1" s="68"/>
      <c r="EZS1" s="68"/>
      <c r="EZT1" s="68"/>
      <c r="EZU1" s="68"/>
      <c r="EZV1" s="68"/>
      <c r="EZW1" s="68"/>
      <c r="EZX1" s="68"/>
      <c r="EZY1" s="68"/>
      <c r="EZZ1" s="68"/>
      <c r="FAA1" s="68"/>
      <c r="FAB1" s="68"/>
      <c r="FAC1" s="68"/>
      <c r="FAD1" s="68"/>
      <c r="FAE1" s="68"/>
      <c r="FAF1" s="68"/>
      <c r="FAG1" s="68"/>
      <c r="FAH1" s="68"/>
      <c r="FAI1" s="68"/>
      <c r="FAJ1" s="68"/>
      <c r="FAK1" s="68"/>
      <c r="FAL1" s="68"/>
      <c r="FAM1" s="68"/>
      <c r="FAN1" s="68"/>
      <c r="FAO1" s="68"/>
      <c r="FAP1" s="68"/>
      <c r="FAQ1" s="68"/>
      <c r="FAR1" s="68"/>
      <c r="FAS1" s="68"/>
      <c r="FAT1" s="68"/>
      <c r="FAU1" s="68"/>
      <c r="FAV1" s="68"/>
      <c r="FAW1" s="68"/>
      <c r="FAX1" s="68"/>
      <c r="FAY1" s="68"/>
      <c r="FAZ1" s="68"/>
      <c r="FBA1" s="68"/>
      <c r="FBB1" s="68"/>
      <c r="FBC1" s="68"/>
      <c r="FBD1" s="68"/>
      <c r="FBE1" s="68"/>
      <c r="FBF1" s="68"/>
      <c r="FBG1" s="68"/>
      <c r="FBH1" s="68"/>
      <c r="FBI1" s="68"/>
      <c r="FBJ1" s="68"/>
      <c r="FBK1" s="68"/>
      <c r="FBL1" s="68"/>
      <c r="FBM1" s="68"/>
      <c r="FBN1" s="68"/>
      <c r="FBO1" s="68"/>
      <c r="FBP1" s="68"/>
      <c r="FBQ1" s="68"/>
      <c r="FBR1" s="68"/>
      <c r="FBS1" s="68"/>
      <c r="FBT1" s="68"/>
      <c r="FBU1" s="68"/>
      <c r="FBV1" s="68"/>
      <c r="FBW1" s="68"/>
      <c r="FBX1" s="68"/>
      <c r="FBY1" s="68"/>
      <c r="FBZ1" s="68"/>
      <c r="FCA1" s="68"/>
      <c r="FCB1" s="68"/>
      <c r="FCC1" s="68"/>
      <c r="FCD1" s="68"/>
      <c r="FCE1" s="68"/>
      <c r="FCF1" s="68"/>
      <c r="FCG1" s="68"/>
      <c r="FCH1" s="68"/>
      <c r="FCI1" s="68"/>
      <c r="FCJ1" s="68"/>
      <c r="FCK1" s="68"/>
      <c r="FCL1" s="68"/>
      <c r="FCM1" s="68"/>
      <c r="FCN1" s="68"/>
      <c r="FCO1" s="68"/>
      <c r="FCP1" s="68"/>
      <c r="FCQ1" s="68"/>
      <c r="FCR1" s="68"/>
      <c r="FCS1" s="68"/>
      <c r="FCT1" s="68"/>
      <c r="FCU1" s="68"/>
      <c r="FCV1" s="68"/>
      <c r="FCW1" s="68"/>
      <c r="FCX1" s="68"/>
      <c r="FCY1" s="68"/>
      <c r="FCZ1" s="68"/>
      <c r="FDA1" s="68"/>
      <c r="FDB1" s="68"/>
      <c r="FDC1" s="68"/>
      <c r="FDD1" s="68"/>
      <c r="FDE1" s="68"/>
      <c r="FDF1" s="68"/>
      <c r="FDG1" s="68"/>
      <c r="FDH1" s="68"/>
      <c r="FDI1" s="68"/>
      <c r="FDJ1" s="68"/>
      <c r="FDK1" s="68"/>
      <c r="FDL1" s="68"/>
      <c r="FDM1" s="68"/>
      <c r="FDN1" s="68"/>
      <c r="FDO1" s="68"/>
      <c r="FDP1" s="68"/>
      <c r="FDQ1" s="68"/>
      <c r="FDR1" s="68"/>
      <c r="FDS1" s="68"/>
      <c r="FDT1" s="68"/>
      <c r="FDU1" s="68"/>
      <c r="FDV1" s="68"/>
      <c r="FDW1" s="68"/>
      <c r="FDX1" s="68"/>
      <c r="FDY1" s="68"/>
      <c r="FDZ1" s="68"/>
      <c r="FEA1" s="68"/>
      <c r="FEB1" s="68"/>
      <c r="FEC1" s="68"/>
      <c r="FED1" s="68"/>
      <c r="FEE1" s="68"/>
      <c r="FEF1" s="68"/>
      <c r="FEG1" s="68"/>
      <c r="FEH1" s="68"/>
      <c r="FEI1" s="68"/>
      <c r="FEJ1" s="68"/>
      <c r="FEK1" s="68"/>
      <c r="FEL1" s="68"/>
      <c r="FEM1" s="68"/>
      <c r="FEN1" s="68"/>
      <c r="FEO1" s="68"/>
      <c r="FEP1" s="68"/>
      <c r="FEQ1" s="68"/>
      <c r="FER1" s="68"/>
      <c r="FES1" s="68"/>
      <c r="FET1" s="68"/>
      <c r="FEU1" s="68"/>
      <c r="FEV1" s="68"/>
      <c r="FEW1" s="68"/>
      <c r="FEX1" s="68"/>
      <c r="FEY1" s="68"/>
      <c r="FEZ1" s="68"/>
      <c r="FFA1" s="68"/>
      <c r="FFB1" s="68"/>
      <c r="FFC1" s="68"/>
      <c r="FFD1" s="68"/>
      <c r="FFE1" s="68"/>
      <c r="FFF1" s="68"/>
      <c r="FFG1" s="68"/>
      <c r="FFH1" s="68"/>
      <c r="FFI1" s="68"/>
      <c r="FFJ1" s="68"/>
      <c r="FFK1" s="68"/>
      <c r="FFL1" s="68"/>
      <c r="FFM1" s="68"/>
      <c r="FFN1" s="68"/>
      <c r="FFO1" s="68"/>
      <c r="FFP1" s="68"/>
      <c r="FFQ1" s="68"/>
      <c r="FFR1" s="68"/>
      <c r="FFS1" s="68"/>
      <c r="FFT1" s="68"/>
      <c r="FFU1" s="68"/>
      <c r="FFV1" s="68"/>
      <c r="FFW1" s="68"/>
      <c r="FFX1" s="68"/>
      <c r="FFY1" s="68"/>
      <c r="FFZ1" s="68"/>
      <c r="FGA1" s="68"/>
      <c r="FGB1" s="68"/>
      <c r="FGC1" s="68"/>
      <c r="FGD1" s="68"/>
      <c r="FGE1" s="68"/>
      <c r="FGF1" s="68"/>
      <c r="FGG1" s="68"/>
      <c r="FGH1" s="68"/>
      <c r="FGI1" s="68"/>
      <c r="FGJ1" s="68"/>
      <c r="FGK1" s="68"/>
      <c r="FGL1" s="68"/>
      <c r="FGM1" s="68"/>
      <c r="FGN1" s="68"/>
      <c r="FGO1" s="68"/>
      <c r="FGP1" s="68"/>
      <c r="FGQ1" s="68"/>
      <c r="FGR1" s="68"/>
      <c r="FGS1" s="68"/>
      <c r="FGT1" s="68"/>
      <c r="FGU1" s="68"/>
      <c r="FGV1" s="68"/>
      <c r="FGW1" s="68"/>
      <c r="FGX1" s="68"/>
      <c r="FGY1" s="68"/>
      <c r="FGZ1" s="68"/>
      <c r="FHA1" s="68"/>
      <c r="FHB1" s="68"/>
      <c r="FHC1" s="68"/>
      <c r="FHD1" s="68"/>
      <c r="FHE1" s="68"/>
      <c r="FHF1" s="68"/>
      <c r="FHG1" s="68"/>
      <c r="FHH1" s="68"/>
      <c r="FHI1" s="68"/>
      <c r="FHJ1" s="68"/>
      <c r="FHK1" s="68"/>
      <c r="FHL1" s="68"/>
      <c r="FHM1" s="68"/>
      <c r="FHN1" s="68"/>
      <c r="FHO1" s="68"/>
      <c r="FHP1" s="68"/>
      <c r="FHQ1" s="68"/>
      <c r="FHR1" s="68"/>
      <c r="FHS1" s="68"/>
      <c r="FHT1" s="68"/>
      <c r="FHU1" s="68"/>
      <c r="FHV1" s="68"/>
      <c r="FHW1" s="68"/>
      <c r="FHX1" s="68"/>
      <c r="FHY1" s="68"/>
      <c r="FHZ1" s="68"/>
      <c r="FIA1" s="68"/>
      <c r="FIB1" s="68"/>
      <c r="FIC1" s="68"/>
      <c r="FID1" s="68"/>
      <c r="FIE1" s="68"/>
      <c r="FIF1" s="68"/>
      <c r="FIG1" s="68"/>
      <c r="FIH1" s="68"/>
      <c r="FII1" s="68"/>
      <c r="FIJ1" s="68"/>
      <c r="FIK1" s="68"/>
      <c r="FIL1" s="68"/>
      <c r="FIM1" s="68"/>
      <c r="FIN1" s="68"/>
      <c r="FIO1" s="68"/>
      <c r="FIP1" s="68"/>
      <c r="FIQ1" s="68"/>
      <c r="FIR1" s="68"/>
      <c r="FIS1" s="68"/>
      <c r="FIT1" s="68"/>
      <c r="FIU1" s="68"/>
      <c r="FIV1" s="68"/>
      <c r="FIW1" s="68"/>
      <c r="FIX1" s="68"/>
      <c r="FIY1" s="68"/>
      <c r="FIZ1" s="68"/>
      <c r="FJA1" s="68"/>
      <c r="FJB1" s="68"/>
      <c r="FJC1" s="68"/>
      <c r="FJD1" s="68"/>
      <c r="FJE1" s="68"/>
      <c r="FJF1" s="68"/>
      <c r="FJG1" s="68"/>
      <c r="FJH1" s="68"/>
      <c r="FJI1" s="68"/>
      <c r="FJJ1" s="68"/>
      <c r="FJK1" s="68"/>
      <c r="FJL1" s="68"/>
      <c r="FJM1" s="68"/>
      <c r="FJN1" s="68"/>
      <c r="FJO1" s="68"/>
      <c r="FJP1" s="68"/>
      <c r="FJQ1" s="68"/>
      <c r="FJR1" s="68"/>
      <c r="FJS1" s="68"/>
      <c r="FJT1" s="68"/>
      <c r="FJU1" s="68"/>
      <c r="FJV1" s="68"/>
      <c r="FJW1" s="68"/>
      <c r="FJX1" s="68"/>
      <c r="FJY1" s="68"/>
      <c r="FJZ1" s="68"/>
      <c r="FKA1" s="68"/>
      <c r="FKB1" s="68"/>
      <c r="FKC1" s="68"/>
      <c r="FKD1" s="68"/>
      <c r="FKE1" s="68"/>
      <c r="FKF1" s="68"/>
      <c r="FKG1" s="68"/>
      <c r="FKH1" s="68"/>
      <c r="FKI1" s="68"/>
      <c r="FKJ1" s="68"/>
      <c r="FKK1" s="68"/>
      <c r="FKL1" s="68"/>
      <c r="FKM1" s="68"/>
      <c r="FKN1" s="68"/>
      <c r="FKO1" s="68"/>
      <c r="FKP1" s="68"/>
      <c r="FKQ1" s="68"/>
      <c r="FKR1" s="68"/>
      <c r="FKS1" s="68"/>
      <c r="FKT1" s="68"/>
      <c r="FKU1" s="68"/>
      <c r="FKV1" s="68"/>
      <c r="FKW1" s="68"/>
      <c r="FKX1" s="68"/>
      <c r="FKY1" s="68"/>
      <c r="FKZ1" s="68"/>
      <c r="FLA1" s="68"/>
      <c r="FLB1" s="68"/>
      <c r="FLC1" s="68"/>
      <c r="FLD1" s="68"/>
      <c r="FLE1" s="68"/>
      <c r="FLF1" s="68"/>
      <c r="FLG1" s="68"/>
      <c r="FLH1" s="68"/>
      <c r="FLI1" s="68"/>
      <c r="FLJ1" s="68"/>
      <c r="FLK1" s="68"/>
      <c r="FLL1" s="68"/>
      <c r="FLM1" s="68"/>
      <c r="FLN1" s="68"/>
      <c r="FLO1" s="68"/>
      <c r="FLP1" s="68"/>
      <c r="FLQ1" s="68"/>
      <c r="FLR1" s="68"/>
      <c r="FLS1" s="68"/>
      <c r="FLT1" s="68"/>
      <c r="FLU1" s="68"/>
      <c r="FLV1" s="68"/>
      <c r="FLW1" s="68"/>
      <c r="FLX1" s="68"/>
      <c r="FLY1" s="68"/>
      <c r="FLZ1" s="68"/>
      <c r="FMA1" s="68"/>
      <c r="FMB1" s="68"/>
      <c r="FMC1" s="68"/>
      <c r="FMD1" s="68"/>
      <c r="FME1" s="68"/>
      <c r="FMF1" s="68"/>
      <c r="FMG1" s="68"/>
      <c r="FMH1" s="68"/>
      <c r="FMI1" s="68"/>
      <c r="FMJ1" s="68"/>
      <c r="FMK1" s="68"/>
      <c r="FML1" s="68"/>
      <c r="FMM1" s="68"/>
      <c r="FMN1" s="68"/>
      <c r="FMO1" s="68"/>
      <c r="FMP1" s="68"/>
      <c r="FMQ1" s="68"/>
      <c r="FMR1" s="68"/>
      <c r="FMS1" s="68"/>
      <c r="FMT1" s="68"/>
      <c r="FMU1" s="68"/>
      <c r="FMV1" s="68"/>
      <c r="FMW1" s="68"/>
      <c r="FMX1" s="68"/>
      <c r="FMY1" s="68"/>
      <c r="FMZ1" s="68"/>
      <c r="FNA1" s="68"/>
      <c r="FNB1" s="68"/>
      <c r="FNC1" s="68"/>
      <c r="FND1" s="68"/>
      <c r="FNE1" s="68"/>
      <c r="FNF1" s="68"/>
      <c r="FNG1" s="68"/>
      <c r="FNH1" s="68"/>
      <c r="FNI1" s="68"/>
      <c r="FNJ1" s="68"/>
      <c r="FNK1" s="68"/>
      <c r="FNL1" s="68"/>
      <c r="FNM1" s="68"/>
      <c r="FNN1" s="68"/>
      <c r="FNO1" s="68"/>
      <c r="FNP1" s="68"/>
      <c r="FNQ1" s="68"/>
      <c r="FNR1" s="68"/>
      <c r="FNS1" s="68"/>
      <c r="FNT1" s="68"/>
      <c r="FNU1" s="68"/>
      <c r="FNV1" s="68"/>
      <c r="FNW1" s="68"/>
      <c r="FNX1" s="68"/>
      <c r="FNY1" s="68"/>
      <c r="FNZ1" s="68"/>
      <c r="FOA1" s="68"/>
      <c r="FOB1" s="68"/>
      <c r="FOC1" s="68"/>
      <c r="FOD1" s="68"/>
      <c r="FOE1" s="68"/>
      <c r="FOF1" s="68"/>
      <c r="FOG1" s="68"/>
      <c r="FOH1" s="68"/>
      <c r="FOI1" s="68"/>
      <c r="FOJ1" s="68"/>
      <c r="FOK1" s="68"/>
      <c r="FOL1" s="68"/>
      <c r="FOM1" s="68"/>
      <c r="FON1" s="68"/>
      <c r="FOO1" s="68"/>
      <c r="FOP1" s="68"/>
      <c r="FOQ1" s="68"/>
      <c r="FOR1" s="68"/>
      <c r="FOS1" s="68"/>
      <c r="FOT1" s="68"/>
      <c r="FOU1" s="68"/>
      <c r="FOV1" s="68"/>
      <c r="FOW1" s="68"/>
      <c r="FOX1" s="68"/>
      <c r="FOY1" s="68"/>
      <c r="FOZ1" s="68"/>
      <c r="FPA1" s="68"/>
      <c r="FPB1" s="68"/>
      <c r="FPC1" s="68"/>
      <c r="FPD1" s="68"/>
      <c r="FPE1" s="68"/>
      <c r="FPF1" s="68"/>
      <c r="FPG1" s="68"/>
      <c r="FPH1" s="68"/>
      <c r="FPI1" s="68"/>
      <c r="FPJ1" s="68"/>
      <c r="FPK1" s="68"/>
      <c r="FPL1" s="68"/>
      <c r="FPM1" s="68"/>
      <c r="FPN1" s="68"/>
      <c r="FPO1" s="68"/>
      <c r="FPP1" s="68"/>
      <c r="FPQ1" s="68"/>
      <c r="FPR1" s="68"/>
      <c r="FPS1" s="68"/>
      <c r="FPT1" s="68"/>
      <c r="FPU1" s="68"/>
      <c r="FPV1" s="68"/>
      <c r="FPW1" s="68"/>
      <c r="FPX1" s="68"/>
      <c r="FPY1" s="68"/>
      <c r="FPZ1" s="68"/>
      <c r="FQA1" s="68"/>
      <c r="FQB1" s="68"/>
      <c r="FQC1" s="68"/>
      <c r="FQD1" s="68"/>
      <c r="FQE1" s="68"/>
      <c r="FQF1" s="68"/>
      <c r="FQG1" s="68"/>
      <c r="FQH1" s="68"/>
      <c r="FQI1" s="68"/>
      <c r="FQJ1" s="68"/>
      <c r="FQK1" s="68"/>
      <c r="FQL1" s="68"/>
      <c r="FQM1" s="68"/>
      <c r="FQN1" s="68"/>
      <c r="FQO1" s="68"/>
      <c r="FQP1" s="68"/>
      <c r="FQQ1" s="68"/>
      <c r="FQR1" s="68"/>
      <c r="FQS1" s="68"/>
      <c r="FQT1" s="68"/>
      <c r="FQU1" s="68"/>
      <c r="FQV1" s="68"/>
      <c r="FQW1" s="68"/>
      <c r="FQX1" s="68"/>
      <c r="FQY1" s="68"/>
      <c r="FQZ1" s="68"/>
      <c r="FRA1" s="68"/>
      <c r="FRB1" s="68"/>
      <c r="FRC1" s="68"/>
      <c r="FRD1" s="68"/>
      <c r="FRE1" s="68"/>
      <c r="FRF1" s="68"/>
      <c r="FRG1" s="68"/>
      <c r="FRH1" s="68"/>
      <c r="FRI1" s="68"/>
      <c r="FRJ1" s="68"/>
      <c r="FRK1" s="68"/>
      <c r="FRL1" s="68"/>
      <c r="FRM1" s="68"/>
      <c r="FRN1" s="68"/>
      <c r="FRO1" s="68"/>
      <c r="FRP1" s="68"/>
      <c r="FRQ1" s="68"/>
      <c r="FRR1" s="68"/>
      <c r="FRS1" s="68"/>
      <c r="FRT1" s="68"/>
      <c r="FRU1" s="68"/>
      <c r="FRV1" s="68"/>
      <c r="FRW1" s="68"/>
      <c r="FRX1" s="68"/>
      <c r="FRY1" s="68"/>
      <c r="FRZ1" s="68"/>
      <c r="FSA1" s="68"/>
      <c r="FSB1" s="68"/>
      <c r="FSC1" s="68"/>
      <c r="FSD1" s="68"/>
      <c r="FSE1" s="68"/>
      <c r="FSF1" s="68"/>
      <c r="FSG1" s="68"/>
      <c r="FSH1" s="68"/>
      <c r="FSI1" s="68"/>
      <c r="FSJ1" s="68"/>
      <c r="FSK1" s="68"/>
      <c r="FSL1" s="68"/>
      <c r="FSM1" s="68"/>
      <c r="FSN1" s="68"/>
      <c r="FSO1" s="68"/>
      <c r="FSP1" s="68"/>
      <c r="FSQ1" s="68"/>
      <c r="FSR1" s="68"/>
      <c r="FSS1" s="68"/>
      <c r="FST1" s="68"/>
      <c r="FSU1" s="68"/>
      <c r="FSV1" s="68"/>
      <c r="FSW1" s="68"/>
      <c r="FSX1" s="68"/>
      <c r="FSY1" s="68"/>
      <c r="FSZ1" s="68"/>
      <c r="FTA1" s="68"/>
      <c r="FTB1" s="68"/>
      <c r="FTC1" s="68"/>
      <c r="FTD1" s="68"/>
      <c r="FTE1" s="68"/>
      <c r="FTF1" s="68"/>
      <c r="FTG1" s="68"/>
      <c r="FTH1" s="68"/>
      <c r="FTI1" s="68"/>
      <c r="FTJ1" s="68"/>
      <c r="FTK1" s="68"/>
      <c r="FTL1" s="68"/>
      <c r="FTM1" s="68"/>
      <c r="FTN1" s="68"/>
      <c r="FTO1" s="68"/>
      <c r="FTP1" s="68"/>
      <c r="FTQ1" s="68"/>
      <c r="FTR1" s="68"/>
      <c r="FTS1" s="68"/>
      <c r="FTT1" s="68"/>
      <c r="FTU1" s="68"/>
      <c r="FTV1" s="68"/>
      <c r="FTW1" s="68"/>
      <c r="FTX1" s="68"/>
      <c r="FTY1" s="68"/>
      <c r="FTZ1" s="68"/>
      <c r="FUA1" s="68"/>
      <c r="FUB1" s="68"/>
      <c r="FUC1" s="68"/>
      <c r="FUD1" s="68"/>
      <c r="FUE1" s="68"/>
      <c r="FUF1" s="68"/>
      <c r="FUG1" s="68"/>
      <c r="FUH1" s="68"/>
      <c r="FUI1" s="68"/>
      <c r="FUJ1" s="68"/>
      <c r="FUK1" s="68"/>
      <c r="FUL1" s="68"/>
      <c r="FUM1" s="68"/>
      <c r="FUN1" s="68"/>
      <c r="FUO1" s="68"/>
      <c r="FUP1" s="68"/>
      <c r="FUQ1" s="68"/>
      <c r="FUR1" s="68"/>
      <c r="FUS1" s="68"/>
      <c r="FUT1" s="68"/>
      <c r="FUU1" s="68"/>
      <c r="FUV1" s="68"/>
      <c r="FUW1" s="68"/>
      <c r="FUX1" s="68"/>
      <c r="FUY1" s="68"/>
      <c r="FUZ1" s="68"/>
      <c r="FVA1" s="68"/>
      <c r="FVB1" s="68"/>
      <c r="FVC1" s="68"/>
      <c r="FVD1" s="68"/>
      <c r="FVE1" s="68"/>
      <c r="FVF1" s="68"/>
      <c r="FVG1" s="68"/>
      <c r="FVH1" s="68"/>
      <c r="FVI1" s="68"/>
      <c r="FVJ1" s="68"/>
      <c r="FVK1" s="68"/>
      <c r="FVL1" s="68"/>
      <c r="FVM1" s="68"/>
      <c r="FVN1" s="68"/>
      <c r="FVO1" s="68"/>
      <c r="FVP1" s="68"/>
      <c r="FVQ1" s="68"/>
      <c r="FVR1" s="68"/>
      <c r="FVS1" s="68"/>
      <c r="FVT1" s="68"/>
      <c r="FVU1" s="68"/>
      <c r="FVV1" s="68"/>
      <c r="FVW1" s="68"/>
      <c r="FVX1" s="68"/>
      <c r="FVY1" s="68"/>
      <c r="FVZ1" s="68"/>
      <c r="FWA1" s="68"/>
      <c r="FWB1" s="68"/>
      <c r="FWC1" s="68"/>
      <c r="FWD1" s="68"/>
      <c r="FWE1" s="68"/>
      <c r="FWF1" s="68"/>
      <c r="FWG1" s="68"/>
      <c r="FWH1" s="68"/>
      <c r="FWI1" s="68"/>
      <c r="FWJ1" s="68"/>
      <c r="FWK1" s="68"/>
      <c r="FWL1" s="68"/>
      <c r="FWM1" s="68"/>
      <c r="FWN1" s="68"/>
      <c r="FWO1" s="68"/>
      <c r="FWP1" s="68"/>
      <c r="FWQ1" s="68"/>
      <c r="FWR1" s="68"/>
      <c r="FWS1" s="68"/>
      <c r="FWT1" s="68"/>
      <c r="FWU1" s="68"/>
      <c r="FWV1" s="68"/>
      <c r="FWW1" s="68"/>
      <c r="FWX1" s="68"/>
      <c r="FWY1" s="68"/>
      <c r="FWZ1" s="68"/>
      <c r="FXA1" s="68"/>
      <c r="FXB1" s="68"/>
      <c r="FXC1" s="68"/>
      <c r="FXD1" s="68"/>
      <c r="FXE1" s="68"/>
      <c r="FXF1" s="68"/>
      <c r="FXG1" s="68"/>
      <c r="FXH1" s="68"/>
      <c r="FXI1" s="68"/>
      <c r="FXJ1" s="68"/>
      <c r="FXK1" s="68"/>
      <c r="FXL1" s="68"/>
      <c r="FXM1" s="68"/>
      <c r="FXN1" s="68"/>
      <c r="FXO1" s="68"/>
      <c r="FXP1" s="68"/>
      <c r="FXQ1" s="68"/>
      <c r="FXR1" s="68"/>
      <c r="FXS1" s="68"/>
      <c r="FXT1" s="68"/>
      <c r="FXU1" s="68"/>
      <c r="FXV1" s="68"/>
      <c r="FXW1" s="68"/>
      <c r="FXX1" s="68"/>
      <c r="FXY1" s="68"/>
      <c r="FXZ1" s="68"/>
      <c r="FYA1" s="68"/>
      <c r="FYB1" s="68"/>
      <c r="FYC1" s="68"/>
      <c r="FYD1" s="68"/>
      <c r="FYE1" s="68"/>
      <c r="FYF1" s="68"/>
      <c r="FYG1" s="68"/>
      <c r="FYH1" s="68"/>
      <c r="FYI1" s="68"/>
      <c r="FYJ1" s="68"/>
      <c r="FYK1" s="68"/>
      <c r="FYL1" s="68"/>
      <c r="FYM1" s="68"/>
      <c r="FYN1" s="68"/>
      <c r="FYO1" s="68"/>
      <c r="FYP1" s="68"/>
      <c r="FYQ1" s="68"/>
      <c r="FYR1" s="68"/>
      <c r="FYS1" s="68"/>
      <c r="FYT1" s="68"/>
      <c r="FYU1" s="68"/>
      <c r="FYV1" s="68"/>
      <c r="FYW1" s="68"/>
      <c r="FYX1" s="68"/>
      <c r="FYY1" s="68"/>
      <c r="FYZ1" s="68"/>
      <c r="FZA1" s="68"/>
      <c r="FZB1" s="68"/>
      <c r="FZC1" s="68"/>
      <c r="FZD1" s="68"/>
      <c r="FZE1" s="68"/>
      <c r="FZF1" s="68"/>
      <c r="FZG1" s="68"/>
      <c r="FZH1" s="68"/>
      <c r="FZI1" s="68"/>
      <c r="FZJ1" s="68"/>
      <c r="FZK1" s="68"/>
      <c r="FZL1" s="68"/>
      <c r="FZM1" s="68"/>
      <c r="FZN1" s="68"/>
      <c r="FZO1" s="68"/>
      <c r="FZP1" s="68"/>
      <c r="FZQ1" s="68"/>
      <c r="FZR1" s="68"/>
      <c r="FZS1" s="68"/>
      <c r="FZT1" s="68"/>
      <c r="FZU1" s="68"/>
      <c r="FZV1" s="68"/>
      <c r="FZW1" s="68"/>
      <c r="FZX1" s="68"/>
      <c r="FZY1" s="68"/>
      <c r="FZZ1" s="68"/>
      <c r="GAA1" s="68"/>
      <c r="GAB1" s="68"/>
      <c r="GAC1" s="68"/>
      <c r="GAD1" s="68"/>
      <c r="GAE1" s="68"/>
      <c r="GAF1" s="68"/>
      <c r="GAG1" s="68"/>
      <c r="GAH1" s="68"/>
      <c r="GAI1" s="68"/>
      <c r="GAJ1" s="68"/>
      <c r="GAK1" s="68"/>
      <c r="GAL1" s="68"/>
      <c r="GAM1" s="68"/>
      <c r="GAN1" s="68"/>
      <c r="GAO1" s="68"/>
      <c r="GAP1" s="68"/>
      <c r="GAQ1" s="68"/>
      <c r="GAR1" s="68"/>
      <c r="GAS1" s="68"/>
      <c r="GAT1" s="68"/>
      <c r="GAU1" s="68"/>
      <c r="GAV1" s="68"/>
      <c r="GAW1" s="68"/>
      <c r="GAX1" s="68"/>
      <c r="GAY1" s="68"/>
      <c r="GAZ1" s="68"/>
      <c r="GBA1" s="68"/>
      <c r="GBB1" s="68"/>
      <c r="GBC1" s="68"/>
      <c r="GBD1" s="68"/>
      <c r="GBE1" s="68"/>
      <c r="GBF1" s="68"/>
      <c r="GBG1" s="68"/>
      <c r="GBH1" s="68"/>
      <c r="GBI1" s="68"/>
      <c r="GBJ1" s="68"/>
      <c r="GBK1" s="68"/>
      <c r="GBL1" s="68"/>
      <c r="GBM1" s="68"/>
      <c r="GBN1" s="68"/>
      <c r="GBO1" s="68"/>
      <c r="GBP1" s="68"/>
      <c r="GBQ1" s="68"/>
      <c r="GBR1" s="68"/>
      <c r="GBS1" s="68"/>
      <c r="GBT1" s="68"/>
      <c r="GBU1" s="68"/>
      <c r="GBV1" s="68"/>
      <c r="GBW1" s="68"/>
      <c r="GBX1" s="68"/>
      <c r="GBY1" s="68"/>
      <c r="GBZ1" s="68"/>
      <c r="GCA1" s="68"/>
      <c r="GCB1" s="68"/>
      <c r="GCC1" s="68"/>
      <c r="GCD1" s="68"/>
      <c r="GCE1" s="68"/>
      <c r="GCF1" s="68"/>
      <c r="GCG1" s="68"/>
      <c r="GCH1" s="68"/>
      <c r="GCI1" s="68"/>
      <c r="GCJ1" s="68"/>
      <c r="GCK1" s="68"/>
      <c r="GCL1" s="68"/>
      <c r="GCM1" s="68"/>
      <c r="GCN1" s="68"/>
      <c r="GCO1" s="68"/>
      <c r="GCP1" s="68"/>
      <c r="GCQ1" s="68"/>
      <c r="GCR1" s="68"/>
      <c r="GCS1" s="68"/>
      <c r="GCT1" s="68"/>
      <c r="GCU1" s="68"/>
      <c r="GCV1" s="68"/>
      <c r="GCW1" s="68"/>
      <c r="GCX1" s="68"/>
      <c r="GCY1" s="68"/>
      <c r="GCZ1" s="68"/>
      <c r="GDA1" s="68"/>
      <c r="GDB1" s="68"/>
      <c r="GDC1" s="68"/>
      <c r="GDD1" s="68"/>
      <c r="GDE1" s="68"/>
      <c r="GDF1" s="68"/>
      <c r="GDG1" s="68"/>
      <c r="GDH1" s="68"/>
      <c r="GDI1" s="68"/>
      <c r="GDJ1" s="68"/>
      <c r="GDK1" s="68"/>
      <c r="GDL1" s="68"/>
      <c r="GDM1" s="68"/>
      <c r="GDN1" s="68"/>
      <c r="GDO1" s="68"/>
      <c r="GDP1" s="68"/>
      <c r="GDQ1" s="68"/>
      <c r="GDR1" s="68"/>
      <c r="GDS1" s="68"/>
      <c r="GDT1" s="68"/>
      <c r="GDU1" s="68"/>
      <c r="GDV1" s="68"/>
      <c r="GDW1" s="68"/>
      <c r="GDX1" s="68"/>
      <c r="GDY1" s="68"/>
      <c r="GDZ1" s="68"/>
      <c r="GEA1" s="68"/>
      <c r="GEB1" s="68"/>
      <c r="GEC1" s="68"/>
      <c r="GED1" s="68"/>
      <c r="GEE1" s="68"/>
      <c r="GEF1" s="68"/>
      <c r="GEG1" s="68"/>
      <c r="GEH1" s="68"/>
      <c r="GEI1" s="68"/>
      <c r="GEJ1" s="68"/>
      <c r="GEK1" s="68"/>
      <c r="GEL1" s="68"/>
      <c r="GEM1" s="68"/>
      <c r="GEN1" s="68"/>
      <c r="GEO1" s="68"/>
      <c r="GEP1" s="68"/>
      <c r="GEQ1" s="68"/>
      <c r="GER1" s="68"/>
      <c r="GES1" s="68"/>
      <c r="GET1" s="68"/>
      <c r="GEU1" s="68"/>
      <c r="GEV1" s="68"/>
      <c r="GEW1" s="68"/>
      <c r="GEX1" s="68"/>
      <c r="GEY1" s="68"/>
      <c r="GEZ1" s="68"/>
      <c r="GFA1" s="68"/>
      <c r="GFB1" s="68"/>
      <c r="GFC1" s="68"/>
      <c r="GFD1" s="68"/>
      <c r="GFE1" s="68"/>
      <c r="GFF1" s="68"/>
      <c r="GFG1" s="68"/>
      <c r="GFH1" s="68"/>
      <c r="GFI1" s="68"/>
      <c r="GFJ1" s="68"/>
      <c r="GFK1" s="68"/>
      <c r="GFL1" s="68"/>
      <c r="GFM1" s="68"/>
      <c r="GFN1" s="68"/>
      <c r="GFO1" s="68"/>
      <c r="GFP1" s="68"/>
      <c r="GFQ1" s="68"/>
      <c r="GFR1" s="68"/>
      <c r="GFS1" s="68"/>
      <c r="GFT1" s="68"/>
      <c r="GFU1" s="68"/>
      <c r="GFV1" s="68"/>
      <c r="GFW1" s="68"/>
      <c r="GFX1" s="68"/>
      <c r="GFY1" s="68"/>
      <c r="GFZ1" s="68"/>
      <c r="GGA1" s="68"/>
      <c r="GGB1" s="68"/>
      <c r="GGC1" s="68"/>
      <c r="GGD1" s="68"/>
      <c r="GGE1" s="68"/>
      <c r="GGF1" s="68"/>
      <c r="GGG1" s="68"/>
      <c r="GGH1" s="68"/>
      <c r="GGI1" s="68"/>
      <c r="GGJ1" s="68"/>
      <c r="GGK1" s="68"/>
      <c r="GGL1" s="68"/>
      <c r="GGM1" s="68"/>
      <c r="GGN1" s="68"/>
      <c r="GGO1" s="68"/>
      <c r="GGP1" s="68"/>
      <c r="GGQ1" s="68"/>
      <c r="GGR1" s="68"/>
      <c r="GGS1" s="68"/>
      <c r="GGT1" s="68"/>
      <c r="GGU1" s="68"/>
      <c r="GGV1" s="68"/>
      <c r="GGW1" s="68"/>
      <c r="GGX1" s="68"/>
      <c r="GGY1" s="68"/>
      <c r="GGZ1" s="68"/>
      <c r="GHA1" s="68"/>
      <c r="GHB1" s="68"/>
      <c r="GHC1" s="68"/>
      <c r="GHD1" s="68"/>
      <c r="GHE1" s="68"/>
      <c r="GHF1" s="68"/>
      <c r="GHG1" s="68"/>
      <c r="GHH1" s="68"/>
      <c r="GHI1" s="68"/>
      <c r="GHJ1" s="68"/>
      <c r="GHK1" s="68"/>
      <c r="GHL1" s="68"/>
      <c r="GHM1" s="68"/>
      <c r="GHN1" s="68"/>
      <c r="GHO1" s="68"/>
      <c r="GHP1" s="68"/>
      <c r="GHQ1" s="68"/>
      <c r="GHR1" s="68"/>
      <c r="GHS1" s="68"/>
      <c r="GHT1" s="68"/>
      <c r="GHU1" s="68"/>
      <c r="GHV1" s="68"/>
      <c r="GHW1" s="68"/>
      <c r="GHX1" s="68"/>
      <c r="GHY1" s="68"/>
      <c r="GHZ1" s="68"/>
      <c r="GIA1" s="68"/>
      <c r="GIB1" s="68"/>
      <c r="GIC1" s="68"/>
      <c r="GID1" s="68"/>
      <c r="GIE1" s="68"/>
      <c r="GIF1" s="68"/>
      <c r="GIG1" s="68"/>
      <c r="GIH1" s="68"/>
      <c r="GII1" s="68"/>
      <c r="GIJ1" s="68"/>
      <c r="GIK1" s="68"/>
      <c r="GIL1" s="68"/>
      <c r="GIM1" s="68"/>
      <c r="GIN1" s="68"/>
      <c r="GIO1" s="68"/>
      <c r="GIP1" s="68"/>
      <c r="GIQ1" s="68"/>
      <c r="GIR1" s="68"/>
      <c r="GIS1" s="68"/>
      <c r="GIT1" s="68"/>
      <c r="GIU1" s="68"/>
      <c r="GIV1" s="68"/>
      <c r="GIW1" s="68"/>
      <c r="GIX1" s="68"/>
      <c r="GIY1" s="68"/>
      <c r="GIZ1" s="68"/>
      <c r="GJA1" s="68"/>
      <c r="GJB1" s="68"/>
      <c r="GJC1" s="68"/>
      <c r="GJD1" s="68"/>
      <c r="GJE1" s="68"/>
      <c r="GJF1" s="68"/>
      <c r="GJG1" s="68"/>
      <c r="GJH1" s="68"/>
      <c r="GJI1" s="68"/>
      <c r="GJJ1" s="68"/>
      <c r="GJK1" s="68"/>
      <c r="GJL1" s="68"/>
      <c r="GJM1" s="68"/>
      <c r="GJN1" s="68"/>
      <c r="GJO1" s="68"/>
      <c r="GJP1" s="68"/>
      <c r="GJQ1" s="68"/>
      <c r="GJR1" s="68"/>
      <c r="GJS1" s="68"/>
      <c r="GJT1" s="68"/>
      <c r="GJU1" s="68"/>
      <c r="GJV1" s="68"/>
      <c r="GJW1" s="68"/>
      <c r="GJX1" s="68"/>
      <c r="GJY1" s="68"/>
      <c r="GJZ1" s="68"/>
      <c r="GKA1" s="68"/>
      <c r="GKB1" s="68"/>
      <c r="GKC1" s="68"/>
      <c r="GKD1" s="68"/>
      <c r="GKE1" s="68"/>
      <c r="GKF1" s="68"/>
      <c r="GKG1" s="68"/>
      <c r="GKH1" s="68"/>
      <c r="GKI1" s="68"/>
      <c r="GKJ1" s="68"/>
      <c r="GKK1" s="68"/>
      <c r="GKL1" s="68"/>
      <c r="GKM1" s="68"/>
      <c r="GKN1" s="68"/>
      <c r="GKO1" s="68"/>
      <c r="GKP1" s="68"/>
      <c r="GKQ1" s="68"/>
      <c r="GKR1" s="68"/>
      <c r="GKS1" s="68"/>
      <c r="GKT1" s="68"/>
      <c r="GKU1" s="68"/>
      <c r="GKV1" s="68"/>
      <c r="GKW1" s="68"/>
      <c r="GKX1" s="68"/>
      <c r="GKY1" s="68"/>
      <c r="GKZ1" s="68"/>
      <c r="GLA1" s="68"/>
      <c r="GLB1" s="68"/>
      <c r="GLC1" s="68"/>
      <c r="GLD1" s="68"/>
      <c r="GLE1" s="68"/>
      <c r="GLF1" s="68"/>
      <c r="GLG1" s="68"/>
      <c r="GLH1" s="68"/>
      <c r="GLI1" s="68"/>
      <c r="GLJ1" s="68"/>
      <c r="GLK1" s="68"/>
      <c r="GLL1" s="68"/>
      <c r="GLM1" s="68"/>
      <c r="GLN1" s="68"/>
      <c r="GLO1" s="68"/>
      <c r="GLP1" s="68"/>
      <c r="GLQ1" s="68"/>
      <c r="GLR1" s="68"/>
      <c r="GLS1" s="68"/>
      <c r="GLT1" s="68"/>
      <c r="GLU1" s="68"/>
      <c r="GLV1" s="68"/>
      <c r="GLW1" s="68"/>
      <c r="GLX1" s="68"/>
      <c r="GLY1" s="68"/>
      <c r="GLZ1" s="68"/>
      <c r="GMA1" s="68"/>
      <c r="GMB1" s="68"/>
      <c r="GMC1" s="68"/>
      <c r="GMD1" s="68"/>
      <c r="GME1" s="68"/>
      <c r="GMF1" s="68"/>
      <c r="GMG1" s="68"/>
      <c r="GMH1" s="68"/>
      <c r="GMI1" s="68"/>
      <c r="GMJ1" s="68"/>
      <c r="GMK1" s="68"/>
      <c r="GML1" s="68"/>
      <c r="GMM1" s="68"/>
      <c r="GMN1" s="68"/>
      <c r="GMO1" s="68"/>
      <c r="GMP1" s="68"/>
      <c r="GMQ1" s="68"/>
      <c r="GMR1" s="68"/>
      <c r="GMS1" s="68"/>
      <c r="GMT1" s="68"/>
      <c r="GMU1" s="68"/>
      <c r="GMV1" s="68"/>
      <c r="GMW1" s="68"/>
      <c r="GMX1" s="68"/>
      <c r="GMY1" s="68"/>
      <c r="GMZ1" s="68"/>
      <c r="GNA1" s="68"/>
      <c r="GNB1" s="68"/>
      <c r="GNC1" s="68"/>
      <c r="GND1" s="68"/>
      <c r="GNE1" s="68"/>
      <c r="GNF1" s="68"/>
      <c r="GNG1" s="68"/>
      <c r="GNH1" s="68"/>
      <c r="GNI1" s="68"/>
      <c r="GNJ1" s="68"/>
      <c r="GNK1" s="68"/>
      <c r="GNL1" s="68"/>
      <c r="GNM1" s="68"/>
      <c r="GNN1" s="68"/>
      <c r="GNO1" s="68"/>
      <c r="GNP1" s="68"/>
      <c r="GNQ1" s="68"/>
      <c r="GNR1" s="68"/>
      <c r="GNS1" s="68"/>
      <c r="GNT1" s="68"/>
      <c r="GNU1" s="68"/>
      <c r="GNV1" s="68"/>
      <c r="GNW1" s="68"/>
      <c r="GNX1" s="68"/>
      <c r="GNY1" s="68"/>
      <c r="GNZ1" s="68"/>
      <c r="GOA1" s="68"/>
      <c r="GOB1" s="68"/>
      <c r="GOC1" s="68"/>
      <c r="GOD1" s="68"/>
      <c r="GOE1" s="68"/>
      <c r="GOF1" s="68"/>
      <c r="GOG1" s="68"/>
      <c r="GOH1" s="68"/>
      <c r="GOI1" s="68"/>
      <c r="GOJ1" s="68"/>
      <c r="GOK1" s="68"/>
      <c r="GOL1" s="68"/>
      <c r="GOM1" s="68"/>
      <c r="GON1" s="68"/>
      <c r="GOO1" s="68"/>
      <c r="GOP1" s="68"/>
      <c r="GOQ1" s="68"/>
      <c r="GOR1" s="68"/>
      <c r="GOS1" s="68"/>
      <c r="GOT1" s="68"/>
      <c r="GOU1" s="68"/>
      <c r="GOV1" s="68"/>
      <c r="GOW1" s="68"/>
      <c r="GOX1" s="68"/>
      <c r="GOY1" s="68"/>
      <c r="GOZ1" s="68"/>
      <c r="GPA1" s="68"/>
      <c r="GPB1" s="68"/>
      <c r="GPC1" s="68"/>
      <c r="GPD1" s="68"/>
      <c r="GPE1" s="68"/>
      <c r="GPF1" s="68"/>
      <c r="GPG1" s="68"/>
      <c r="GPH1" s="68"/>
      <c r="GPI1" s="68"/>
      <c r="GPJ1" s="68"/>
      <c r="GPK1" s="68"/>
      <c r="GPL1" s="68"/>
      <c r="GPM1" s="68"/>
      <c r="GPN1" s="68"/>
      <c r="GPO1" s="68"/>
      <c r="GPP1" s="68"/>
      <c r="GPQ1" s="68"/>
      <c r="GPR1" s="68"/>
      <c r="GPS1" s="68"/>
      <c r="GPT1" s="68"/>
      <c r="GPU1" s="68"/>
      <c r="GPV1" s="68"/>
      <c r="GPW1" s="68"/>
      <c r="GPX1" s="68"/>
      <c r="GPY1" s="68"/>
      <c r="GPZ1" s="68"/>
      <c r="GQA1" s="68"/>
      <c r="GQB1" s="68"/>
      <c r="GQC1" s="68"/>
      <c r="GQD1" s="68"/>
      <c r="GQE1" s="68"/>
      <c r="GQF1" s="68"/>
      <c r="GQG1" s="68"/>
      <c r="GQH1" s="68"/>
      <c r="GQI1" s="68"/>
      <c r="GQJ1" s="68"/>
      <c r="GQK1" s="68"/>
      <c r="GQL1" s="68"/>
      <c r="GQM1" s="68"/>
      <c r="GQN1" s="68"/>
      <c r="GQO1" s="68"/>
      <c r="GQP1" s="68"/>
      <c r="GQQ1" s="68"/>
      <c r="GQR1" s="68"/>
      <c r="GQS1" s="68"/>
      <c r="GQT1" s="68"/>
      <c r="GQU1" s="68"/>
      <c r="GQV1" s="68"/>
      <c r="GQW1" s="68"/>
      <c r="GQX1" s="68"/>
      <c r="GQY1" s="68"/>
      <c r="GQZ1" s="68"/>
      <c r="GRA1" s="68"/>
      <c r="GRB1" s="68"/>
      <c r="GRC1" s="68"/>
      <c r="GRD1" s="68"/>
      <c r="GRE1" s="68"/>
      <c r="GRF1" s="68"/>
      <c r="GRG1" s="68"/>
      <c r="GRH1" s="68"/>
      <c r="GRI1" s="68"/>
      <c r="GRJ1" s="68"/>
      <c r="GRK1" s="68"/>
      <c r="GRL1" s="68"/>
      <c r="GRM1" s="68"/>
      <c r="GRN1" s="68"/>
      <c r="GRO1" s="68"/>
      <c r="GRP1" s="68"/>
      <c r="GRQ1" s="68"/>
      <c r="GRR1" s="68"/>
      <c r="GRS1" s="68"/>
      <c r="GRT1" s="68"/>
      <c r="GRU1" s="68"/>
      <c r="GRV1" s="68"/>
      <c r="GRW1" s="68"/>
      <c r="GRX1" s="68"/>
      <c r="GRY1" s="68"/>
      <c r="GRZ1" s="68"/>
      <c r="GSA1" s="68"/>
      <c r="GSB1" s="68"/>
      <c r="GSC1" s="68"/>
      <c r="GSD1" s="68"/>
      <c r="GSE1" s="68"/>
      <c r="GSF1" s="68"/>
      <c r="GSG1" s="68"/>
      <c r="GSH1" s="68"/>
      <c r="GSI1" s="68"/>
      <c r="GSJ1" s="68"/>
      <c r="GSK1" s="68"/>
      <c r="GSL1" s="68"/>
      <c r="GSM1" s="68"/>
      <c r="GSN1" s="68"/>
      <c r="GSO1" s="68"/>
      <c r="GSP1" s="68"/>
      <c r="GSQ1" s="68"/>
      <c r="GSR1" s="68"/>
      <c r="GSS1" s="68"/>
      <c r="GST1" s="68"/>
      <c r="GSU1" s="68"/>
      <c r="GSV1" s="68"/>
      <c r="GSW1" s="68"/>
      <c r="GSX1" s="68"/>
      <c r="GSY1" s="68"/>
      <c r="GSZ1" s="68"/>
      <c r="GTA1" s="68"/>
      <c r="GTB1" s="68"/>
      <c r="GTC1" s="68"/>
      <c r="GTD1" s="68"/>
      <c r="GTE1" s="68"/>
      <c r="GTF1" s="68"/>
      <c r="GTG1" s="68"/>
      <c r="GTH1" s="68"/>
      <c r="GTI1" s="68"/>
      <c r="GTJ1" s="68"/>
      <c r="GTK1" s="68"/>
      <c r="GTL1" s="68"/>
      <c r="GTM1" s="68"/>
      <c r="GTN1" s="68"/>
      <c r="GTO1" s="68"/>
      <c r="GTP1" s="68"/>
      <c r="GTQ1" s="68"/>
      <c r="GTR1" s="68"/>
      <c r="GTS1" s="68"/>
      <c r="GTT1" s="68"/>
      <c r="GTU1" s="68"/>
      <c r="GTV1" s="68"/>
      <c r="GTW1" s="68"/>
      <c r="GTX1" s="68"/>
      <c r="GTY1" s="68"/>
      <c r="GTZ1" s="68"/>
      <c r="GUA1" s="68"/>
      <c r="GUB1" s="68"/>
      <c r="GUC1" s="68"/>
      <c r="GUD1" s="68"/>
      <c r="GUE1" s="68"/>
      <c r="GUF1" s="68"/>
      <c r="GUG1" s="68"/>
      <c r="GUH1" s="68"/>
      <c r="GUI1" s="68"/>
      <c r="GUJ1" s="68"/>
      <c r="GUK1" s="68"/>
      <c r="GUL1" s="68"/>
      <c r="GUM1" s="68"/>
      <c r="GUN1" s="68"/>
      <c r="GUO1" s="68"/>
      <c r="GUP1" s="68"/>
      <c r="GUQ1" s="68"/>
      <c r="GUR1" s="68"/>
      <c r="GUS1" s="68"/>
      <c r="GUT1" s="68"/>
      <c r="GUU1" s="68"/>
      <c r="GUV1" s="68"/>
      <c r="GUW1" s="68"/>
      <c r="GUX1" s="68"/>
      <c r="GUY1" s="68"/>
      <c r="GUZ1" s="68"/>
      <c r="GVA1" s="68"/>
      <c r="GVB1" s="68"/>
      <c r="GVC1" s="68"/>
      <c r="GVD1" s="68"/>
      <c r="GVE1" s="68"/>
      <c r="GVF1" s="68"/>
      <c r="GVG1" s="68"/>
      <c r="GVH1" s="68"/>
      <c r="GVI1" s="68"/>
      <c r="GVJ1" s="68"/>
      <c r="GVK1" s="68"/>
      <c r="GVL1" s="68"/>
      <c r="GVM1" s="68"/>
      <c r="GVN1" s="68"/>
      <c r="GVO1" s="68"/>
      <c r="GVP1" s="68"/>
      <c r="GVQ1" s="68"/>
      <c r="GVR1" s="68"/>
      <c r="GVS1" s="68"/>
      <c r="GVT1" s="68"/>
      <c r="GVU1" s="68"/>
      <c r="GVV1" s="68"/>
      <c r="GVW1" s="68"/>
      <c r="GVX1" s="68"/>
      <c r="GVY1" s="68"/>
      <c r="GVZ1" s="68"/>
      <c r="GWA1" s="68"/>
      <c r="GWB1" s="68"/>
      <c r="GWC1" s="68"/>
      <c r="GWD1" s="68"/>
      <c r="GWE1" s="68"/>
      <c r="GWF1" s="68"/>
      <c r="GWG1" s="68"/>
      <c r="GWH1" s="68"/>
      <c r="GWI1" s="68"/>
      <c r="GWJ1" s="68"/>
      <c r="GWK1" s="68"/>
      <c r="GWL1" s="68"/>
      <c r="GWM1" s="68"/>
      <c r="GWN1" s="68"/>
      <c r="GWO1" s="68"/>
      <c r="GWP1" s="68"/>
      <c r="GWQ1" s="68"/>
      <c r="GWR1" s="68"/>
      <c r="GWS1" s="68"/>
      <c r="GWT1" s="68"/>
      <c r="GWU1" s="68"/>
      <c r="GWV1" s="68"/>
      <c r="GWW1" s="68"/>
      <c r="GWX1" s="68"/>
      <c r="GWY1" s="68"/>
      <c r="GWZ1" s="68"/>
      <c r="GXA1" s="68"/>
      <c r="GXB1" s="68"/>
      <c r="GXC1" s="68"/>
      <c r="GXD1" s="68"/>
      <c r="GXE1" s="68"/>
      <c r="GXF1" s="68"/>
      <c r="GXG1" s="68"/>
      <c r="GXH1" s="68"/>
      <c r="GXI1" s="68"/>
      <c r="GXJ1" s="68"/>
      <c r="GXK1" s="68"/>
      <c r="GXL1" s="68"/>
      <c r="GXM1" s="68"/>
      <c r="GXN1" s="68"/>
      <c r="GXO1" s="68"/>
      <c r="GXP1" s="68"/>
      <c r="GXQ1" s="68"/>
      <c r="GXR1" s="68"/>
      <c r="GXS1" s="68"/>
      <c r="GXT1" s="68"/>
      <c r="GXU1" s="68"/>
      <c r="GXV1" s="68"/>
      <c r="GXW1" s="68"/>
      <c r="GXX1" s="68"/>
      <c r="GXY1" s="68"/>
      <c r="GXZ1" s="68"/>
      <c r="GYA1" s="68"/>
      <c r="GYB1" s="68"/>
      <c r="GYC1" s="68"/>
      <c r="GYD1" s="68"/>
      <c r="GYE1" s="68"/>
      <c r="GYF1" s="68"/>
      <c r="GYG1" s="68"/>
      <c r="GYH1" s="68"/>
      <c r="GYI1" s="68"/>
      <c r="GYJ1" s="68"/>
      <c r="GYK1" s="68"/>
      <c r="GYL1" s="68"/>
      <c r="GYM1" s="68"/>
      <c r="GYN1" s="68"/>
      <c r="GYO1" s="68"/>
      <c r="GYP1" s="68"/>
      <c r="GYQ1" s="68"/>
      <c r="GYR1" s="68"/>
      <c r="GYS1" s="68"/>
      <c r="GYT1" s="68"/>
      <c r="GYU1" s="68"/>
      <c r="GYV1" s="68"/>
      <c r="GYW1" s="68"/>
      <c r="GYX1" s="68"/>
      <c r="GYY1" s="68"/>
      <c r="GYZ1" s="68"/>
      <c r="GZA1" s="68"/>
      <c r="GZB1" s="68"/>
      <c r="GZC1" s="68"/>
      <c r="GZD1" s="68"/>
      <c r="GZE1" s="68"/>
      <c r="GZF1" s="68"/>
      <c r="GZG1" s="68"/>
      <c r="GZH1" s="68"/>
      <c r="GZI1" s="68"/>
      <c r="GZJ1" s="68"/>
      <c r="GZK1" s="68"/>
      <c r="GZL1" s="68"/>
      <c r="GZM1" s="68"/>
      <c r="GZN1" s="68"/>
      <c r="GZO1" s="68"/>
      <c r="GZP1" s="68"/>
      <c r="GZQ1" s="68"/>
      <c r="GZR1" s="68"/>
      <c r="GZS1" s="68"/>
      <c r="GZT1" s="68"/>
      <c r="GZU1" s="68"/>
      <c r="GZV1" s="68"/>
      <c r="GZW1" s="68"/>
      <c r="GZX1" s="68"/>
      <c r="GZY1" s="68"/>
      <c r="GZZ1" s="68"/>
      <c r="HAA1" s="68"/>
      <c r="HAB1" s="68"/>
      <c r="HAC1" s="68"/>
      <c r="HAD1" s="68"/>
      <c r="HAE1" s="68"/>
      <c r="HAF1" s="68"/>
      <c r="HAG1" s="68"/>
      <c r="HAH1" s="68"/>
      <c r="HAI1" s="68"/>
      <c r="HAJ1" s="68"/>
      <c r="HAK1" s="68"/>
      <c r="HAL1" s="68"/>
      <c r="HAM1" s="68"/>
      <c r="HAN1" s="68"/>
      <c r="HAO1" s="68"/>
      <c r="HAP1" s="68"/>
      <c r="HAQ1" s="68"/>
      <c r="HAR1" s="68"/>
      <c r="HAS1" s="68"/>
      <c r="HAT1" s="68"/>
      <c r="HAU1" s="68"/>
      <c r="HAV1" s="68"/>
      <c r="HAW1" s="68"/>
      <c r="HAX1" s="68"/>
      <c r="HAY1" s="68"/>
      <c r="HAZ1" s="68"/>
      <c r="HBA1" s="68"/>
      <c r="HBB1" s="68"/>
      <c r="HBC1" s="68"/>
      <c r="HBD1" s="68"/>
      <c r="HBE1" s="68"/>
      <c r="HBF1" s="68"/>
      <c r="HBG1" s="68"/>
      <c r="HBH1" s="68"/>
      <c r="HBI1" s="68"/>
      <c r="HBJ1" s="68"/>
      <c r="HBK1" s="68"/>
      <c r="HBL1" s="68"/>
      <c r="HBM1" s="68"/>
      <c r="HBN1" s="68"/>
      <c r="HBO1" s="68"/>
      <c r="HBP1" s="68"/>
      <c r="HBQ1" s="68"/>
      <c r="HBR1" s="68"/>
      <c r="HBS1" s="68"/>
      <c r="HBT1" s="68"/>
      <c r="HBU1" s="68"/>
      <c r="HBV1" s="68"/>
      <c r="HBW1" s="68"/>
      <c r="HBX1" s="68"/>
      <c r="HBY1" s="68"/>
      <c r="HBZ1" s="68"/>
      <c r="HCA1" s="68"/>
      <c r="HCB1" s="68"/>
      <c r="HCC1" s="68"/>
      <c r="HCD1" s="68"/>
      <c r="HCE1" s="68"/>
      <c r="HCF1" s="68"/>
      <c r="HCG1" s="68"/>
      <c r="HCH1" s="68"/>
      <c r="HCI1" s="68"/>
      <c r="HCJ1" s="68"/>
      <c r="HCK1" s="68"/>
      <c r="HCL1" s="68"/>
      <c r="HCM1" s="68"/>
      <c r="HCN1" s="68"/>
      <c r="HCO1" s="68"/>
      <c r="HCP1" s="68"/>
      <c r="HCQ1" s="68"/>
      <c r="HCR1" s="68"/>
      <c r="HCS1" s="68"/>
      <c r="HCT1" s="68"/>
      <c r="HCU1" s="68"/>
      <c r="HCV1" s="68"/>
      <c r="HCW1" s="68"/>
      <c r="HCX1" s="68"/>
      <c r="HCY1" s="68"/>
      <c r="HCZ1" s="68"/>
      <c r="HDA1" s="68"/>
      <c r="HDB1" s="68"/>
      <c r="HDC1" s="68"/>
      <c r="HDD1" s="68"/>
      <c r="HDE1" s="68"/>
      <c r="HDF1" s="68"/>
      <c r="HDG1" s="68"/>
      <c r="HDH1" s="68"/>
      <c r="HDI1" s="68"/>
      <c r="HDJ1" s="68"/>
      <c r="HDK1" s="68"/>
      <c r="HDL1" s="68"/>
      <c r="HDM1" s="68"/>
      <c r="HDN1" s="68"/>
      <c r="HDO1" s="68"/>
      <c r="HDP1" s="68"/>
      <c r="HDQ1" s="68"/>
      <c r="HDR1" s="68"/>
      <c r="HDS1" s="68"/>
      <c r="HDT1" s="68"/>
      <c r="HDU1" s="68"/>
      <c r="HDV1" s="68"/>
      <c r="HDW1" s="68"/>
      <c r="HDX1" s="68"/>
      <c r="HDY1" s="68"/>
      <c r="HDZ1" s="68"/>
      <c r="HEA1" s="68"/>
      <c r="HEB1" s="68"/>
      <c r="HEC1" s="68"/>
      <c r="HED1" s="68"/>
      <c r="HEE1" s="68"/>
      <c r="HEF1" s="68"/>
      <c r="HEG1" s="68"/>
      <c r="HEH1" s="68"/>
      <c r="HEI1" s="68"/>
      <c r="HEJ1" s="68"/>
      <c r="HEK1" s="68"/>
      <c r="HEL1" s="68"/>
      <c r="HEM1" s="68"/>
      <c r="HEN1" s="68"/>
      <c r="HEO1" s="68"/>
      <c r="HEP1" s="68"/>
      <c r="HEQ1" s="68"/>
      <c r="HER1" s="68"/>
      <c r="HES1" s="68"/>
      <c r="HET1" s="68"/>
      <c r="HEU1" s="68"/>
      <c r="HEV1" s="68"/>
      <c r="HEW1" s="68"/>
      <c r="HEX1" s="68"/>
      <c r="HEY1" s="68"/>
      <c r="HEZ1" s="68"/>
      <c r="HFA1" s="68"/>
      <c r="HFB1" s="68"/>
      <c r="HFC1" s="68"/>
      <c r="HFD1" s="68"/>
      <c r="HFE1" s="68"/>
      <c r="HFF1" s="68"/>
      <c r="HFG1" s="68"/>
      <c r="HFH1" s="68"/>
      <c r="HFI1" s="68"/>
      <c r="HFJ1" s="68"/>
      <c r="HFK1" s="68"/>
      <c r="HFL1" s="68"/>
      <c r="HFM1" s="68"/>
      <c r="HFN1" s="68"/>
      <c r="HFO1" s="68"/>
      <c r="HFP1" s="68"/>
      <c r="HFQ1" s="68"/>
      <c r="HFR1" s="68"/>
      <c r="HFS1" s="68"/>
      <c r="HFT1" s="68"/>
      <c r="HFU1" s="68"/>
      <c r="HFV1" s="68"/>
      <c r="HFW1" s="68"/>
      <c r="HFX1" s="68"/>
      <c r="HFY1" s="68"/>
      <c r="HFZ1" s="68"/>
      <c r="HGA1" s="68"/>
      <c r="HGB1" s="68"/>
      <c r="HGC1" s="68"/>
      <c r="HGD1" s="68"/>
      <c r="HGE1" s="68"/>
      <c r="HGF1" s="68"/>
      <c r="HGG1" s="68"/>
      <c r="HGH1" s="68"/>
      <c r="HGI1" s="68"/>
      <c r="HGJ1" s="68"/>
      <c r="HGK1" s="68"/>
      <c r="HGL1" s="68"/>
      <c r="HGM1" s="68"/>
      <c r="HGN1" s="68"/>
      <c r="HGO1" s="68"/>
      <c r="HGP1" s="68"/>
      <c r="HGQ1" s="68"/>
      <c r="HGR1" s="68"/>
      <c r="HGS1" s="68"/>
      <c r="HGT1" s="68"/>
      <c r="HGU1" s="68"/>
      <c r="HGV1" s="68"/>
      <c r="HGW1" s="68"/>
      <c r="HGX1" s="68"/>
      <c r="HGY1" s="68"/>
      <c r="HGZ1" s="68"/>
      <c r="HHA1" s="68"/>
      <c r="HHB1" s="68"/>
      <c r="HHC1" s="68"/>
      <c r="HHD1" s="68"/>
      <c r="HHE1" s="68"/>
      <c r="HHF1" s="68"/>
      <c r="HHG1" s="68"/>
      <c r="HHH1" s="68"/>
      <c r="HHI1" s="68"/>
      <c r="HHJ1" s="68"/>
      <c r="HHK1" s="68"/>
      <c r="HHL1" s="68"/>
      <c r="HHM1" s="68"/>
      <c r="HHN1" s="68"/>
      <c r="HHO1" s="68"/>
      <c r="HHP1" s="68"/>
      <c r="HHQ1" s="68"/>
      <c r="HHR1" s="68"/>
      <c r="HHS1" s="68"/>
      <c r="HHT1" s="68"/>
      <c r="HHU1" s="68"/>
      <c r="HHV1" s="68"/>
      <c r="HHW1" s="68"/>
      <c r="HHX1" s="68"/>
      <c r="HHY1" s="68"/>
      <c r="HHZ1" s="68"/>
      <c r="HIA1" s="68"/>
      <c r="HIB1" s="68"/>
      <c r="HIC1" s="68"/>
      <c r="HID1" s="68"/>
      <c r="HIE1" s="68"/>
      <c r="HIF1" s="68"/>
      <c r="HIG1" s="68"/>
      <c r="HIH1" s="68"/>
      <c r="HII1" s="68"/>
      <c r="HIJ1" s="68"/>
      <c r="HIK1" s="68"/>
      <c r="HIL1" s="68"/>
      <c r="HIM1" s="68"/>
      <c r="HIN1" s="68"/>
      <c r="HIO1" s="68"/>
      <c r="HIP1" s="68"/>
      <c r="HIQ1" s="68"/>
      <c r="HIR1" s="68"/>
      <c r="HIS1" s="68"/>
      <c r="HIT1" s="68"/>
      <c r="HIU1" s="68"/>
      <c r="HIV1" s="68"/>
      <c r="HIW1" s="68"/>
      <c r="HIX1" s="68"/>
      <c r="HIY1" s="68"/>
      <c r="HIZ1" s="68"/>
      <c r="HJA1" s="68"/>
      <c r="HJB1" s="68"/>
      <c r="HJC1" s="68"/>
      <c r="HJD1" s="68"/>
      <c r="HJE1" s="68"/>
      <c r="HJF1" s="68"/>
      <c r="HJG1" s="68"/>
      <c r="HJH1" s="68"/>
      <c r="HJI1" s="68"/>
      <c r="HJJ1" s="68"/>
      <c r="HJK1" s="68"/>
      <c r="HJL1" s="68"/>
      <c r="HJM1" s="68"/>
      <c r="HJN1" s="68"/>
      <c r="HJO1" s="68"/>
      <c r="HJP1" s="68"/>
      <c r="HJQ1" s="68"/>
      <c r="HJR1" s="68"/>
      <c r="HJS1" s="68"/>
      <c r="HJT1" s="68"/>
      <c r="HJU1" s="68"/>
      <c r="HJV1" s="68"/>
      <c r="HJW1" s="68"/>
      <c r="HJX1" s="68"/>
      <c r="HJY1" s="68"/>
      <c r="HJZ1" s="68"/>
      <c r="HKA1" s="68"/>
      <c r="HKB1" s="68"/>
      <c r="HKC1" s="68"/>
      <c r="HKD1" s="68"/>
      <c r="HKE1" s="68"/>
      <c r="HKF1" s="68"/>
      <c r="HKG1" s="68"/>
      <c r="HKH1" s="68"/>
      <c r="HKI1" s="68"/>
      <c r="HKJ1" s="68"/>
      <c r="HKK1" s="68"/>
      <c r="HKL1" s="68"/>
      <c r="HKM1" s="68"/>
      <c r="HKN1" s="68"/>
      <c r="HKO1" s="68"/>
      <c r="HKP1" s="68"/>
      <c r="HKQ1" s="68"/>
      <c r="HKR1" s="68"/>
      <c r="HKS1" s="68"/>
      <c r="HKT1" s="68"/>
      <c r="HKU1" s="68"/>
      <c r="HKV1" s="68"/>
      <c r="HKW1" s="68"/>
      <c r="HKX1" s="68"/>
      <c r="HKY1" s="68"/>
      <c r="HKZ1" s="68"/>
      <c r="HLA1" s="68"/>
      <c r="HLB1" s="68"/>
      <c r="HLC1" s="68"/>
      <c r="HLD1" s="68"/>
      <c r="HLE1" s="68"/>
      <c r="HLF1" s="68"/>
      <c r="HLG1" s="68"/>
      <c r="HLH1" s="68"/>
      <c r="HLI1" s="68"/>
      <c r="HLJ1" s="68"/>
      <c r="HLK1" s="68"/>
      <c r="HLL1" s="68"/>
      <c r="HLM1" s="68"/>
      <c r="HLN1" s="68"/>
      <c r="HLO1" s="68"/>
      <c r="HLP1" s="68"/>
      <c r="HLQ1" s="68"/>
      <c r="HLR1" s="68"/>
      <c r="HLS1" s="68"/>
      <c r="HLT1" s="68"/>
      <c r="HLU1" s="68"/>
      <c r="HLV1" s="68"/>
      <c r="HLW1" s="68"/>
      <c r="HLX1" s="68"/>
      <c r="HLY1" s="68"/>
      <c r="HLZ1" s="68"/>
      <c r="HMA1" s="68"/>
      <c r="HMB1" s="68"/>
      <c r="HMC1" s="68"/>
      <c r="HMD1" s="68"/>
      <c r="HME1" s="68"/>
      <c r="HMF1" s="68"/>
      <c r="HMG1" s="68"/>
      <c r="HMH1" s="68"/>
      <c r="HMI1" s="68"/>
      <c r="HMJ1" s="68"/>
      <c r="HMK1" s="68"/>
      <c r="HML1" s="68"/>
      <c r="HMM1" s="68"/>
      <c r="HMN1" s="68"/>
      <c r="HMO1" s="68"/>
      <c r="HMP1" s="68"/>
      <c r="HMQ1" s="68"/>
      <c r="HMR1" s="68"/>
      <c r="HMS1" s="68"/>
      <c r="HMT1" s="68"/>
      <c r="HMU1" s="68"/>
      <c r="HMV1" s="68"/>
      <c r="HMW1" s="68"/>
      <c r="HMX1" s="68"/>
      <c r="HMY1" s="68"/>
      <c r="HMZ1" s="68"/>
      <c r="HNA1" s="68"/>
      <c r="HNB1" s="68"/>
      <c r="HNC1" s="68"/>
      <c r="HND1" s="68"/>
      <c r="HNE1" s="68"/>
      <c r="HNF1" s="68"/>
      <c r="HNG1" s="68"/>
      <c r="HNH1" s="68"/>
      <c r="HNI1" s="68"/>
      <c r="HNJ1" s="68"/>
      <c r="HNK1" s="68"/>
      <c r="HNL1" s="68"/>
      <c r="HNM1" s="68"/>
      <c r="HNN1" s="68"/>
      <c r="HNO1" s="68"/>
      <c r="HNP1" s="68"/>
      <c r="HNQ1" s="68"/>
      <c r="HNR1" s="68"/>
      <c r="HNS1" s="68"/>
      <c r="HNT1" s="68"/>
      <c r="HNU1" s="68"/>
      <c r="HNV1" s="68"/>
      <c r="HNW1" s="68"/>
      <c r="HNX1" s="68"/>
      <c r="HNY1" s="68"/>
      <c r="HNZ1" s="68"/>
      <c r="HOA1" s="68"/>
      <c r="HOB1" s="68"/>
      <c r="HOC1" s="68"/>
      <c r="HOD1" s="68"/>
      <c r="HOE1" s="68"/>
      <c r="HOF1" s="68"/>
      <c r="HOG1" s="68"/>
      <c r="HOH1" s="68"/>
      <c r="HOI1" s="68"/>
      <c r="HOJ1" s="68"/>
      <c r="HOK1" s="68"/>
      <c r="HOL1" s="68"/>
      <c r="HOM1" s="68"/>
      <c r="HON1" s="68"/>
      <c r="HOO1" s="68"/>
      <c r="HOP1" s="68"/>
      <c r="HOQ1" s="68"/>
      <c r="HOR1" s="68"/>
      <c r="HOS1" s="68"/>
      <c r="HOT1" s="68"/>
      <c r="HOU1" s="68"/>
      <c r="HOV1" s="68"/>
      <c r="HOW1" s="68"/>
      <c r="HOX1" s="68"/>
      <c r="HOY1" s="68"/>
      <c r="HOZ1" s="68"/>
      <c r="HPA1" s="68"/>
      <c r="HPB1" s="68"/>
      <c r="HPC1" s="68"/>
      <c r="HPD1" s="68"/>
      <c r="HPE1" s="68"/>
      <c r="HPF1" s="68"/>
      <c r="HPG1" s="68"/>
      <c r="HPH1" s="68"/>
      <c r="HPI1" s="68"/>
      <c r="HPJ1" s="68"/>
      <c r="HPK1" s="68"/>
      <c r="HPL1" s="68"/>
      <c r="HPM1" s="68"/>
      <c r="HPN1" s="68"/>
      <c r="HPO1" s="68"/>
      <c r="HPP1" s="68"/>
      <c r="HPQ1" s="68"/>
      <c r="HPR1" s="68"/>
      <c r="HPS1" s="68"/>
      <c r="HPT1" s="68"/>
      <c r="HPU1" s="68"/>
      <c r="HPV1" s="68"/>
      <c r="HPW1" s="68"/>
      <c r="HPX1" s="68"/>
      <c r="HPY1" s="68"/>
      <c r="HPZ1" s="68"/>
      <c r="HQA1" s="68"/>
      <c r="HQB1" s="68"/>
      <c r="HQC1" s="68"/>
      <c r="HQD1" s="68"/>
      <c r="HQE1" s="68"/>
      <c r="HQF1" s="68"/>
      <c r="HQG1" s="68"/>
      <c r="HQH1" s="68"/>
      <c r="HQI1" s="68"/>
      <c r="HQJ1" s="68"/>
      <c r="HQK1" s="68"/>
      <c r="HQL1" s="68"/>
      <c r="HQM1" s="68"/>
      <c r="HQN1" s="68"/>
      <c r="HQO1" s="68"/>
      <c r="HQP1" s="68"/>
      <c r="HQQ1" s="68"/>
      <c r="HQR1" s="68"/>
      <c r="HQS1" s="68"/>
      <c r="HQT1" s="68"/>
      <c r="HQU1" s="68"/>
      <c r="HQV1" s="68"/>
      <c r="HQW1" s="68"/>
      <c r="HQX1" s="68"/>
      <c r="HQY1" s="68"/>
      <c r="HQZ1" s="68"/>
      <c r="HRA1" s="68"/>
      <c r="HRB1" s="68"/>
      <c r="HRC1" s="68"/>
      <c r="HRD1" s="68"/>
      <c r="HRE1" s="68"/>
      <c r="HRF1" s="68"/>
      <c r="HRG1" s="68"/>
      <c r="HRH1" s="68"/>
      <c r="HRI1" s="68"/>
      <c r="HRJ1" s="68"/>
      <c r="HRK1" s="68"/>
      <c r="HRL1" s="68"/>
      <c r="HRM1" s="68"/>
      <c r="HRN1" s="68"/>
      <c r="HRO1" s="68"/>
      <c r="HRP1" s="68"/>
      <c r="HRQ1" s="68"/>
      <c r="HRR1" s="68"/>
      <c r="HRS1" s="68"/>
      <c r="HRT1" s="68"/>
      <c r="HRU1" s="68"/>
      <c r="HRV1" s="68"/>
      <c r="HRW1" s="68"/>
      <c r="HRX1" s="68"/>
      <c r="HRY1" s="68"/>
      <c r="HRZ1" s="68"/>
      <c r="HSA1" s="68"/>
      <c r="HSB1" s="68"/>
      <c r="HSC1" s="68"/>
      <c r="HSD1" s="68"/>
      <c r="HSE1" s="68"/>
      <c r="HSF1" s="68"/>
      <c r="HSG1" s="68"/>
      <c r="HSH1" s="68"/>
      <c r="HSI1" s="68"/>
      <c r="HSJ1" s="68"/>
      <c r="HSK1" s="68"/>
      <c r="HSL1" s="68"/>
      <c r="HSM1" s="68"/>
      <c r="HSN1" s="68"/>
      <c r="HSO1" s="68"/>
      <c r="HSP1" s="68"/>
      <c r="HSQ1" s="68"/>
      <c r="HSR1" s="68"/>
      <c r="HSS1" s="68"/>
      <c r="HST1" s="68"/>
      <c r="HSU1" s="68"/>
      <c r="HSV1" s="68"/>
      <c r="HSW1" s="68"/>
      <c r="HSX1" s="68"/>
      <c r="HSY1" s="68"/>
      <c r="HSZ1" s="68"/>
      <c r="HTA1" s="68"/>
      <c r="HTB1" s="68"/>
      <c r="HTC1" s="68"/>
      <c r="HTD1" s="68"/>
      <c r="HTE1" s="68"/>
      <c r="HTF1" s="68"/>
      <c r="HTG1" s="68"/>
      <c r="HTH1" s="68"/>
      <c r="HTI1" s="68"/>
      <c r="HTJ1" s="68"/>
      <c r="HTK1" s="68"/>
      <c r="HTL1" s="68"/>
      <c r="HTM1" s="68"/>
      <c r="HTN1" s="68"/>
      <c r="HTO1" s="68"/>
      <c r="HTP1" s="68"/>
      <c r="HTQ1" s="68"/>
      <c r="HTR1" s="68"/>
      <c r="HTS1" s="68"/>
      <c r="HTT1" s="68"/>
      <c r="HTU1" s="68"/>
      <c r="HTV1" s="68"/>
      <c r="HTW1" s="68"/>
      <c r="HTX1" s="68"/>
      <c r="HTY1" s="68"/>
      <c r="HTZ1" s="68"/>
      <c r="HUA1" s="68"/>
      <c r="HUB1" s="68"/>
      <c r="HUC1" s="68"/>
      <c r="HUD1" s="68"/>
      <c r="HUE1" s="68"/>
      <c r="HUF1" s="68"/>
      <c r="HUG1" s="68"/>
      <c r="HUH1" s="68"/>
      <c r="HUI1" s="68"/>
      <c r="HUJ1" s="68"/>
      <c r="HUK1" s="68"/>
      <c r="HUL1" s="68"/>
      <c r="HUM1" s="68"/>
      <c r="HUN1" s="68"/>
      <c r="HUO1" s="68"/>
      <c r="HUP1" s="68"/>
      <c r="HUQ1" s="68"/>
      <c r="HUR1" s="68"/>
      <c r="HUS1" s="68"/>
      <c r="HUT1" s="68"/>
      <c r="HUU1" s="68"/>
      <c r="HUV1" s="68"/>
      <c r="HUW1" s="68"/>
      <c r="HUX1" s="68"/>
      <c r="HUY1" s="68"/>
      <c r="HUZ1" s="68"/>
      <c r="HVA1" s="68"/>
      <c r="HVB1" s="68"/>
      <c r="HVC1" s="68"/>
      <c r="HVD1" s="68"/>
      <c r="HVE1" s="68"/>
      <c r="HVF1" s="68"/>
      <c r="HVG1" s="68"/>
      <c r="HVH1" s="68"/>
      <c r="HVI1" s="68"/>
      <c r="HVJ1" s="68"/>
      <c r="HVK1" s="68"/>
      <c r="HVL1" s="68"/>
      <c r="HVM1" s="68"/>
      <c r="HVN1" s="68"/>
      <c r="HVO1" s="68"/>
      <c r="HVP1" s="68"/>
      <c r="HVQ1" s="68"/>
      <c r="HVR1" s="68"/>
      <c r="HVS1" s="68"/>
      <c r="HVT1" s="68"/>
      <c r="HVU1" s="68"/>
      <c r="HVV1" s="68"/>
      <c r="HVW1" s="68"/>
      <c r="HVX1" s="68"/>
      <c r="HVY1" s="68"/>
      <c r="HVZ1" s="68"/>
      <c r="HWA1" s="68"/>
      <c r="HWB1" s="68"/>
      <c r="HWC1" s="68"/>
      <c r="HWD1" s="68"/>
      <c r="HWE1" s="68"/>
      <c r="HWF1" s="68"/>
      <c r="HWG1" s="68"/>
      <c r="HWH1" s="68"/>
      <c r="HWI1" s="68"/>
      <c r="HWJ1" s="68"/>
      <c r="HWK1" s="68"/>
      <c r="HWL1" s="68"/>
      <c r="HWM1" s="68"/>
      <c r="HWN1" s="68"/>
      <c r="HWO1" s="68"/>
      <c r="HWP1" s="68"/>
      <c r="HWQ1" s="68"/>
      <c r="HWR1" s="68"/>
      <c r="HWS1" s="68"/>
      <c r="HWT1" s="68"/>
      <c r="HWU1" s="68"/>
      <c r="HWV1" s="68"/>
      <c r="HWW1" s="68"/>
      <c r="HWX1" s="68"/>
      <c r="HWY1" s="68"/>
      <c r="HWZ1" s="68"/>
      <c r="HXA1" s="68"/>
      <c r="HXB1" s="68"/>
      <c r="HXC1" s="68"/>
      <c r="HXD1" s="68"/>
      <c r="HXE1" s="68"/>
      <c r="HXF1" s="68"/>
      <c r="HXG1" s="68"/>
      <c r="HXH1" s="68"/>
      <c r="HXI1" s="68"/>
      <c r="HXJ1" s="68"/>
      <c r="HXK1" s="68"/>
      <c r="HXL1" s="68"/>
      <c r="HXM1" s="68"/>
      <c r="HXN1" s="68"/>
      <c r="HXO1" s="68"/>
      <c r="HXP1" s="68"/>
      <c r="HXQ1" s="68"/>
      <c r="HXR1" s="68"/>
      <c r="HXS1" s="68"/>
      <c r="HXT1" s="68"/>
      <c r="HXU1" s="68"/>
      <c r="HXV1" s="68"/>
      <c r="HXW1" s="68"/>
      <c r="HXX1" s="68"/>
      <c r="HXY1" s="68"/>
      <c r="HXZ1" s="68"/>
      <c r="HYA1" s="68"/>
      <c r="HYB1" s="68"/>
      <c r="HYC1" s="68"/>
      <c r="HYD1" s="68"/>
      <c r="HYE1" s="68"/>
      <c r="HYF1" s="68"/>
      <c r="HYG1" s="68"/>
      <c r="HYH1" s="68"/>
      <c r="HYI1" s="68"/>
      <c r="HYJ1" s="68"/>
      <c r="HYK1" s="68"/>
      <c r="HYL1" s="68"/>
      <c r="HYM1" s="68"/>
      <c r="HYN1" s="68"/>
      <c r="HYO1" s="68"/>
      <c r="HYP1" s="68"/>
      <c r="HYQ1" s="68"/>
      <c r="HYR1" s="68"/>
      <c r="HYS1" s="68"/>
      <c r="HYT1" s="68"/>
      <c r="HYU1" s="68"/>
      <c r="HYV1" s="68"/>
      <c r="HYW1" s="68"/>
      <c r="HYX1" s="68"/>
      <c r="HYY1" s="68"/>
      <c r="HYZ1" s="68"/>
      <c r="HZA1" s="68"/>
      <c r="HZB1" s="68"/>
      <c r="HZC1" s="68"/>
      <c r="HZD1" s="68"/>
      <c r="HZE1" s="68"/>
      <c r="HZF1" s="68"/>
      <c r="HZG1" s="68"/>
      <c r="HZH1" s="68"/>
      <c r="HZI1" s="68"/>
      <c r="HZJ1" s="68"/>
      <c r="HZK1" s="68"/>
      <c r="HZL1" s="68"/>
      <c r="HZM1" s="68"/>
      <c r="HZN1" s="68"/>
      <c r="HZO1" s="68"/>
      <c r="HZP1" s="68"/>
      <c r="HZQ1" s="68"/>
      <c r="HZR1" s="68"/>
      <c r="HZS1" s="68"/>
      <c r="HZT1" s="68"/>
      <c r="HZU1" s="68"/>
      <c r="HZV1" s="68"/>
      <c r="HZW1" s="68"/>
      <c r="HZX1" s="68"/>
      <c r="HZY1" s="68"/>
      <c r="HZZ1" s="68"/>
      <c r="IAA1" s="68"/>
      <c r="IAB1" s="68"/>
      <c r="IAC1" s="68"/>
      <c r="IAD1" s="68"/>
      <c r="IAE1" s="68"/>
      <c r="IAF1" s="68"/>
      <c r="IAG1" s="68"/>
      <c r="IAH1" s="68"/>
      <c r="IAI1" s="68"/>
      <c r="IAJ1" s="68"/>
      <c r="IAK1" s="68"/>
      <c r="IAL1" s="68"/>
      <c r="IAM1" s="68"/>
      <c r="IAN1" s="68"/>
      <c r="IAO1" s="68"/>
      <c r="IAP1" s="68"/>
      <c r="IAQ1" s="68"/>
      <c r="IAR1" s="68"/>
      <c r="IAS1" s="68"/>
      <c r="IAT1" s="68"/>
      <c r="IAU1" s="68"/>
      <c r="IAV1" s="68"/>
      <c r="IAW1" s="68"/>
      <c r="IAX1" s="68"/>
      <c r="IAY1" s="68"/>
      <c r="IAZ1" s="68"/>
      <c r="IBA1" s="68"/>
      <c r="IBB1" s="68"/>
      <c r="IBC1" s="68"/>
      <c r="IBD1" s="68"/>
      <c r="IBE1" s="68"/>
      <c r="IBF1" s="68"/>
      <c r="IBG1" s="68"/>
      <c r="IBH1" s="68"/>
      <c r="IBI1" s="68"/>
      <c r="IBJ1" s="68"/>
      <c r="IBK1" s="68"/>
      <c r="IBL1" s="68"/>
      <c r="IBM1" s="68"/>
      <c r="IBN1" s="68"/>
      <c r="IBO1" s="68"/>
      <c r="IBP1" s="68"/>
      <c r="IBQ1" s="68"/>
      <c r="IBR1" s="68"/>
      <c r="IBS1" s="68"/>
      <c r="IBT1" s="68"/>
      <c r="IBU1" s="68"/>
      <c r="IBV1" s="68"/>
      <c r="IBW1" s="68"/>
      <c r="IBX1" s="68"/>
      <c r="IBY1" s="68"/>
      <c r="IBZ1" s="68"/>
      <c r="ICA1" s="68"/>
      <c r="ICB1" s="68"/>
      <c r="ICC1" s="68"/>
      <c r="ICD1" s="68"/>
      <c r="ICE1" s="68"/>
      <c r="ICF1" s="68"/>
      <c r="ICG1" s="68"/>
      <c r="ICH1" s="68"/>
      <c r="ICI1" s="68"/>
      <c r="ICJ1" s="68"/>
      <c r="ICK1" s="68"/>
      <c r="ICL1" s="68"/>
      <c r="ICM1" s="68"/>
      <c r="ICN1" s="68"/>
      <c r="ICO1" s="68"/>
      <c r="ICP1" s="68"/>
      <c r="ICQ1" s="68"/>
      <c r="ICR1" s="68"/>
      <c r="ICS1" s="68"/>
      <c r="ICT1" s="68"/>
      <c r="ICU1" s="68"/>
      <c r="ICV1" s="68"/>
      <c r="ICW1" s="68"/>
      <c r="ICX1" s="68"/>
      <c r="ICY1" s="68"/>
      <c r="ICZ1" s="68"/>
      <c r="IDA1" s="68"/>
      <c r="IDB1" s="68"/>
      <c r="IDC1" s="68"/>
      <c r="IDD1" s="68"/>
      <c r="IDE1" s="68"/>
      <c r="IDF1" s="68"/>
      <c r="IDG1" s="68"/>
      <c r="IDH1" s="68"/>
      <c r="IDI1" s="68"/>
      <c r="IDJ1" s="68"/>
      <c r="IDK1" s="68"/>
      <c r="IDL1" s="68"/>
      <c r="IDM1" s="68"/>
      <c r="IDN1" s="68"/>
      <c r="IDO1" s="68"/>
      <c r="IDP1" s="68"/>
      <c r="IDQ1" s="68"/>
      <c r="IDR1" s="68"/>
      <c r="IDS1" s="68"/>
      <c r="IDT1" s="68"/>
      <c r="IDU1" s="68"/>
      <c r="IDV1" s="68"/>
      <c r="IDW1" s="68"/>
      <c r="IDX1" s="68"/>
      <c r="IDY1" s="68"/>
      <c r="IDZ1" s="68"/>
      <c r="IEA1" s="68"/>
      <c r="IEB1" s="68"/>
      <c r="IEC1" s="68"/>
      <c r="IED1" s="68"/>
      <c r="IEE1" s="68"/>
      <c r="IEF1" s="68"/>
      <c r="IEG1" s="68"/>
      <c r="IEH1" s="68"/>
      <c r="IEI1" s="68"/>
      <c r="IEJ1" s="68"/>
      <c r="IEK1" s="68"/>
      <c r="IEL1" s="68"/>
      <c r="IEM1" s="68"/>
      <c r="IEN1" s="68"/>
      <c r="IEO1" s="68"/>
      <c r="IEP1" s="68"/>
      <c r="IEQ1" s="68"/>
      <c r="IER1" s="68"/>
      <c r="IES1" s="68"/>
      <c r="IET1" s="68"/>
      <c r="IEU1" s="68"/>
      <c r="IEV1" s="68"/>
      <c r="IEW1" s="68"/>
      <c r="IEX1" s="68"/>
      <c r="IEY1" s="68"/>
      <c r="IEZ1" s="68"/>
      <c r="IFA1" s="68"/>
      <c r="IFB1" s="68"/>
      <c r="IFC1" s="68"/>
      <c r="IFD1" s="68"/>
      <c r="IFE1" s="68"/>
      <c r="IFF1" s="68"/>
      <c r="IFG1" s="68"/>
      <c r="IFH1" s="68"/>
      <c r="IFI1" s="68"/>
      <c r="IFJ1" s="68"/>
      <c r="IFK1" s="68"/>
      <c r="IFL1" s="68"/>
      <c r="IFM1" s="68"/>
      <c r="IFN1" s="68"/>
      <c r="IFO1" s="68"/>
      <c r="IFP1" s="68"/>
      <c r="IFQ1" s="68"/>
      <c r="IFR1" s="68"/>
      <c r="IFS1" s="68"/>
      <c r="IFT1" s="68"/>
      <c r="IFU1" s="68"/>
      <c r="IFV1" s="68"/>
      <c r="IFW1" s="68"/>
      <c r="IFX1" s="68"/>
      <c r="IFY1" s="68"/>
      <c r="IFZ1" s="68"/>
      <c r="IGA1" s="68"/>
      <c r="IGB1" s="68"/>
      <c r="IGC1" s="68"/>
      <c r="IGD1" s="68"/>
      <c r="IGE1" s="68"/>
      <c r="IGF1" s="68"/>
      <c r="IGG1" s="68"/>
      <c r="IGH1" s="68"/>
      <c r="IGI1" s="68"/>
      <c r="IGJ1" s="68"/>
      <c r="IGK1" s="68"/>
      <c r="IGL1" s="68"/>
      <c r="IGM1" s="68"/>
      <c r="IGN1" s="68"/>
      <c r="IGO1" s="68"/>
      <c r="IGP1" s="68"/>
      <c r="IGQ1" s="68"/>
      <c r="IGR1" s="68"/>
      <c r="IGS1" s="68"/>
      <c r="IGT1" s="68"/>
      <c r="IGU1" s="68"/>
      <c r="IGV1" s="68"/>
      <c r="IGW1" s="68"/>
      <c r="IGX1" s="68"/>
      <c r="IGY1" s="68"/>
      <c r="IGZ1" s="68"/>
      <c r="IHA1" s="68"/>
      <c r="IHB1" s="68"/>
      <c r="IHC1" s="68"/>
      <c r="IHD1" s="68"/>
      <c r="IHE1" s="68"/>
      <c r="IHF1" s="68"/>
      <c r="IHG1" s="68"/>
      <c r="IHH1" s="68"/>
      <c r="IHI1" s="68"/>
      <c r="IHJ1" s="68"/>
      <c r="IHK1" s="68"/>
      <c r="IHL1" s="68"/>
      <c r="IHM1" s="68"/>
      <c r="IHN1" s="68"/>
      <c r="IHO1" s="68"/>
      <c r="IHP1" s="68"/>
      <c r="IHQ1" s="68"/>
      <c r="IHR1" s="68"/>
      <c r="IHS1" s="68"/>
      <c r="IHT1" s="68"/>
      <c r="IHU1" s="68"/>
      <c r="IHV1" s="68"/>
      <c r="IHW1" s="68"/>
      <c r="IHX1" s="68"/>
      <c r="IHY1" s="68"/>
      <c r="IHZ1" s="68"/>
      <c r="IIA1" s="68"/>
      <c r="IIB1" s="68"/>
      <c r="IIC1" s="68"/>
      <c r="IID1" s="68"/>
      <c r="IIE1" s="68"/>
      <c r="IIF1" s="68"/>
      <c r="IIG1" s="68"/>
      <c r="IIH1" s="68"/>
      <c r="III1" s="68"/>
      <c r="IIJ1" s="68"/>
      <c r="IIK1" s="68"/>
      <c r="IIL1" s="68"/>
      <c r="IIM1" s="68"/>
      <c r="IIN1" s="68"/>
      <c r="IIO1" s="68"/>
      <c r="IIP1" s="68"/>
      <c r="IIQ1" s="68"/>
      <c r="IIR1" s="68"/>
      <c r="IIS1" s="68"/>
      <c r="IIT1" s="68"/>
      <c r="IIU1" s="68"/>
      <c r="IIV1" s="68"/>
      <c r="IIW1" s="68"/>
      <c r="IIX1" s="68"/>
      <c r="IIY1" s="68"/>
      <c r="IIZ1" s="68"/>
      <c r="IJA1" s="68"/>
      <c r="IJB1" s="68"/>
      <c r="IJC1" s="68"/>
      <c r="IJD1" s="68"/>
      <c r="IJE1" s="68"/>
      <c r="IJF1" s="68"/>
      <c r="IJG1" s="68"/>
      <c r="IJH1" s="68"/>
      <c r="IJI1" s="68"/>
      <c r="IJJ1" s="68"/>
      <c r="IJK1" s="68"/>
      <c r="IJL1" s="68"/>
      <c r="IJM1" s="68"/>
      <c r="IJN1" s="68"/>
      <c r="IJO1" s="68"/>
      <c r="IJP1" s="68"/>
      <c r="IJQ1" s="68"/>
      <c r="IJR1" s="68"/>
      <c r="IJS1" s="68"/>
      <c r="IJT1" s="68"/>
      <c r="IJU1" s="68"/>
      <c r="IJV1" s="68"/>
      <c r="IJW1" s="68"/>
      <c r="IJX1" s="68"/>
      <c r="IJY1" s="68"/>
      <c r="IJZ1" s="68"/>
      <c r="IKA1" s="68"/>
      <c r="IKB1" s="68"/>
      <c r="IKC1" s="68"/>
      <c r="IKD1" s="68"/>
      <c r="IKE1" s="68"/>
      <c r="IKF1" s="68"/>
      <c r="IKG1" s="68"/>
      <c r="IKH1" s="68"/>
      <c r="IKI1" s="68"/>
      <c r="IKJ1" s="68"/>
      <c r="IKK1" s="68"/>
      <c r="IKL1" s="68"/>
      <c r="IKM1" s="68"/>
      <c r="IKN1" s="68"/>
      <c r="IKO1" s="68"/>
      <c r="IKP1" s="68"/>
      <c r="IKQ1" s="68"/>
      <c r="IKR1" s="68"/>
      <c r="IKS1" s="68"/>
      <c r="IKT1" s="68"/>
      <c r="IKU1" s="68"/>
      <c r="IKV1" s="68"/>
      <c r="IKW1" s="68"/>
      <c r="IKX1" s="68"/>
      <c r="IKY1" s="68"/>
      <c r="IKZ1" s="68"/>
      <c r="ILA1" s="68"/>
      <c r="ILB1" s="68"/>
      <c r="ILC1" s="68"/>
      <c r="ILD1" s="68"/>
      <c r="ILE1" s="68"/>
      <c r="ILF1" s="68"/>
      <c r="ILG1" s="68"/>
      <c r="ILH1" s="68"/>
      <c r="ILI1" s="68"/>
      <c r="ILJ1" s="68"/>
      <c r="ILK1" s="68"/>
      <c r="ILL1" s="68"/>
      <c r="ILM1" s="68"/>
      <c r="ILN1" s="68"/>
      <c r="ILO1" s="68"/>
      <c r="ILP1" s="68"/>
      <c r="ILQ1" s="68"/>
      <c r="ILR1" s="68"/>
      <c r="ILS1" s="68"/>
      <c r="ILT1" s="68"/>
      <c r="ILU1" s="68"/>
      <c r="ILV1" s="68"/>
      <c r="ILW1" s="68"/>
      <c r="ILX1" s="68"/>
      <c r="ILY1" s="68"/>
      <c r="ILZ1" s="68"/>
      <c r="IMA1" s="68"/>
      <c r="IMB1" s="68"/>
      <c r="IMC1" s="68"/>
      <c r="IMD1" s="68"/>
      <c r="IME1" s="68"/>
      <c r="IMF1" s="68"/>
      <c r="IMG1" s="68"/>
      <c r="IMH1" s="68"/>
      <c r="IMI1" s="68"/>
      <c r="IMJ1" s="68"/>
      <c r="IMK1" s="68"/>
      <c r="IML1" s="68"/>
      <c r="IMM1" s="68"/>
      <c r="IMN1" s="68"/>
      <c r="IMO1" s="68"/>
      <c r="IMP1" s="68"/>
      <c r="IMQ1" s="68"/>
      <c r="IMR1" s="68"/>
      <c r="IMS1" s="68"/>
      <c r="IMT1" s="68"/>
      <c r="IMU1" s="68"/>
      <c r="IMV1" s="68"/>
      <c r="IMW1" s="68"/>
      <c r="IMX1" s="68"/>
      <c r="IMY1" s="68"/>
      <c r="IMZ1" s="68"/>
      <c r="INA1" s="68"/>
      <c r="INB1" s="68"/>
      <c r="INC1" s="68"/>
      <c r="IND1" s="68"/>
      <c r="INE1" s="68"/>
      <c r="INF1" s="68"/>
      <c r="ING1" s="68"/>
      <c r="INH1" s="68"/>
      <c r="INI1" s="68"/>
      <c r="INJ1" s="68"/>
      <c r="INK1" s="68"/>
      <c r="INL1" s="68"/>
      <c r="INM1" s="68"/>
      <c r="INN1" s="68"/>
      <c r="INO1" s="68"/>
      <c r="INP1" s="68"/>
      <c r="INQ1" s="68"/>
      <c r="INR1" s="68"/>
      <c r="INS1" s="68"/>
      <c r="INT1" s="68"/>
      <c r="INU1" s="68"/>
      <c r="INV1" s="68"/>
      <c r="INW1" s="68"/>
      <c r="INX1" s="68"/>
      <c r="INY1" s="68"/>
      <c r="INZ1" s="68"/>
      <c r="IOA1" s="68"/>
      <c r="IOB1" s="68"/>
      <c r="IOC1" s="68"/>
      <c r="IOD1" s="68"/>
      <c r="IOE1" s="68"/>
      <c r="IOF1" s="68"/>
      <c r="IOG1" s="68"/>
      <c r="IOH1" s="68"/>
      <c r="IOI1" s="68"/>
      <c r="IOJ1" s="68"/>
      <c r="IOK1" s="68"/>
      <c r="IOL1" s="68"/>
      <c r="IOM1" s="68"/>
      <c r="ION1" s="68"/>
      <c r="IOO1" s="68"/>
      <c r="IOP1" s="68"/>
      <c r="IOQ1" s="68"/>
      <c r="IOR1" s="68"/>
      <c r="IOS1" s="68"/>
      <c r="IOT1" s="68"/>
      <c r="IOU1" s="68"/>
      <c r="IOV1" s="68"/>
      <c r="IOW1" s="68"/>
      <c r="IOX1" s="68"/>
      <c r="IOY1" s="68"/>
      <c r="IOZ1" s="68"/>
      <c r="IPA1" s="68"/>
      <c r="IPB1" s="68"/>
      <c r="IPC1" s="68"/>
      <c r="IPD1" s="68"/>
      <c r="IPE1" s="68"/>
      <c r="IPF1" s="68"/>
      <c r="IPG1" s="68"/>
      <c r="IPH1" s="68"/>
      <c r="IPI1" s="68"/>
      <c r="IPJ1" s="68"/>
      <c r="IPK1" s="68"/>
      <c r="IPL1" s="68"/>
      <c r="IPM1" s="68"/>
      <c r="IPN1" s="68"/>
      <c r="IPO1" s="68"/>
      <c r="IPP1" s="68"/>
      <c r="IPQ1" s="68"/>
      <c r="IPR1" s="68"/>
      <c r="IPS1" s="68"/>
      <c r="IPT1" s="68"/>
      <c r="IPU1" s="68"/>
      <c r="IPV1" s="68"/>
      <c r="IPW1" s="68"/>
      <c r="IPX1" s="68"/>
      <c r="IPY1" s="68"/>
      <c r="IPZ1" s="68"/>
      <c r="IQA1" s="68"/>
      <c r="IQB1" s="68"/>
      <c r="IQC1" s="68"/>
      <c r="IQD1" s="68"/>
      <c r="IQE1" s="68"/>
      <c r="IQF1" s="68"/>
      <c r="IQG1" s="68"/>
      <c r="IQH1" s="68"/>
      <c r="IQI1" s="68"/>
      <c r="IQJ1" s="68"/>
      <c r="IQK1" s="68"/>
      <c r="IQL1" s="68"/>
      <c r="IQM1" s="68"/>
      <c r="IQN1" s="68"/>
      <c r="IQO1" s="68"/>
      <c r="IQP1" s="68"/>
      <c r="IQQ1" s="68"/>
      <c r="IQR1" s="68"/>
      <c r="IQS1" s="68"/>
      <c r="IQT1" s="68"/>
      <c r="IQU1" s="68"/>
      <c r="IQV1" s="68"/>
      <c r="IQW1" s="68"/>
      <c r="IQX1" s="68"/>
      <c r="IQY1" s="68"/>
      <c r="IQZ1" s="68"/>
      <c r="IRA1" s="68"/>
      <c r="IRB1" s="68"/>
      <c r="IRC1" s="68"/>
      <c r="IRD1" s="68"/>
      <c r="IRE1" s="68"/>
      <c r="IRF1" s="68"/>
      <c r="IRG1" s="68"/>
      <c r="IRH1" s="68"/>
      <c r="IRI1" s="68"/>
      <c r="IRJ1" s="68"/>
      <c r="IRK1" s="68"/>
      <c r="IRL1" s="68"/>
      <c r="IRM1" s="68"/>
      <c r="IRN1" s="68"/>
      <c r="IRO1" s="68"/>
      <c r="IRP1" s="68"/>
      <c r="IRQ1" s="68"/>
      <c r="IRR1" s="68"/>
      <c r="IRS1" s="68"/>
      <c r="IRT1" s="68"/>
      <c r="IRU1" s="68"/>
      <c r="IRV1" s="68"/>
      <c r="IRW1" s="68"/>
      <c r="IRX1" s="68"/>
      <c r="IRY1" s="68"/>
      <c r="IRZ1" s="68"/>
      <c r="ISA1" s="68"/>
      <c r="ISB1" s="68"/>
      <c r="ISC1" s="68"/>
      <c r="ISD1" s="68"/>
      <c r="ISE1" s="68"/>
      <c r="ISF1" s="68"/>
      <c r="ISG1" s="68"/>
      <c r="ISH1" s="68"/>
      <c r="ISI1" s="68"/>
      <c r="ISJ1" s="68"/>
      <c r="ISK1" s="68"/>
      <c r="ISL1" s="68"/>
      <c r="ISM1" s="68"/>
      <c r="ISN1" s="68"/>
      <c r="ISO1" s="68"/>
      <c r="ISP1" s="68"/>
      <c r="ISQ1" s="68"/>
      <c r="ISR1" s="68"/>
      <c r="ISS1" s="68"/>
      <c r="IST1" s="68"/>
      <c r="ISU1" s="68"/>
      <c r="ISV1" s="68"/>
      <c r="ISW1" s="68"/>
      <c r="ISX1" s="68"/>
      <c r="ISY1" s="68"/>
      <c r="ISZ1" s="68"/>
      <c r="ITA1" s="68"/>
      <c r="ITB1" s="68"/>
      <c r="ITC1" s="68"/>
      <c r="ITD1" s="68"/>
      <c r="ITE1" s="68"/>
      <c r="ITF1" s="68"/>
      <c r="ITG1" s="68"/>
      <c r="ITH1" s="68"/>
      <c r="ITI1" s="68"/>
      <c r="ITJ1" s="68"/>
      <c r="ITK1" s="68"/>
      <c r="ITL1" s="68"/>
      <c r="ITM1" s="68"/>
      <c r="ITN1" s="68"/>
      <c r="ITO1" s="68"/>
      <c r="ITP1" s="68"/>
      <c r="ITQ1" s="68"/>
      <c r="ITR1" s="68"/>
      <c r="ITS1" s="68"/>
      <c r="ITT1" s="68"/>
      <c r="ITU1" s="68"/>
      <c r="ITV1" s="68"/>
      <c r="ITW1" s="68"/>
      <c r="ITX1" s="68"/>
      <c r="ITY1" s="68"/>
      <c r="ITZ1" s="68"/>
      <c r="IUA1" s="68"/>
      <c r="IUB1" s="68"/>
      <c r="IUC1" s="68"/>
      <c r="IUD1" s="68"/>
      <c r="IUE1" s="68"/>
      <c r="IUF1" s="68"/>
      <c r="IUG1" s="68"/>
      <c r="IUH1" s="68"/>
      <c r="IUI1" s="68"/>
      <c r="IUJ1" s="68"/>
      <c r="IUK1" s="68"/>
      <c r="IUL1" s="68"/>
      <c r="IUM1" s="68"/>
      <c r="IUN1" s="68"/>
      <c r="IUO1" s="68"/>
      <c r="IUP1" s="68"/>
      <c r="IUQ1" s="68"/>
      <c r="IUR1" s="68"/>
      <c r="IUS1" s="68"/>
      <c r="IUT1" s="68"/>
      <c r="IUU1" s="68"/>
      <c r="IUV1" s="68"/>
      <c r="IUW1" s="68"/>
      <c r="IUX1" s="68"/>
      <c r="IUY1" s="68"/>
      <c r="IUZ1" s="68"/>
      <c r="IVA1" s="68"/>
      <c r="IVB1" s="68"/>
      <c r="IVC1" s="68"/>
      <c r="IVD1" s="68"/>
      <c r="IVE1" s="68"/>
      <c r="IVF1" s="68"/>
      <c r="IVG1" s="68"/>
      <c r="IVH1" s="68"/>
      <c r="IVI1" s="68"/>
      <c r="IVJ1" s="68"/>
      <c r="IVK1" s="68"/>
      <c r="IVL1" s="68"/>
      <c r="IVM1" s="68"/>
      <c r="IVN1" s="68"/>
      <c r="IVO1" s="68"/>
      <c r="IVP1" s="68"/>
      <c r="IVQ1" s="68"/>
      <c r="IVR1" s="68"/>
      <c r="IVS1" s="68"/>
      <c r="IVT1" s="68"/>
      <c r="IVU1" s="68"/>
      <c r="IVV1" s="68"/>
      <c r="IVW1" s="68"/>
      <c r="IVX1" s="68"/>
      <c r="IVY1" s="68"/>
      <c r="IVZ1" s="68"/>
      <c r="IWA1" s="68"/>
      <c r="IWB1" s="68"/>
      <c r="IWC1" s="68"/>
      <c r="IWD1" s="68"/>
      <c r="IWE1" s="68"/>
      <c r="IWF1" s="68"/>
      <c r="IWG1" s="68"/>
      <c r="IWH1" s="68"/>
      <c r="IWI1" s="68"/>
      <c r="IWJ1" s="68"/>
      <c r="IWK1" s="68"/>
      <c r="IWL1" s="68"/>
      <c r="IWM1" s="68"/>
      <c r="IWN1" s="68"/>
      <c r="IWO1" s="68"/>
      <c r="IWP1" s="68"/>
      <c r="IWQ1" s="68"/>
      <c r="IWR1" s="68"/>
      <c r="IWS1" s="68"/>
      <c r="IWT1" s="68"/>
      <c r="IWU1" s="68"/>
      <c r="IWV1" s="68"/>
      <c r="IWW1" s="68"/>
      <c r="IWX1" s="68"/>
      <c r="IWY1" s="68"/>
      <c r="IWZ1" s="68"/>
      <c r="IXA1" s="68"/>
      <c r="IXB1" s="68"/>
      <c r="IXC1" s="68"/>
      <c r="IXD1" s="68"/>
      <c r="IXE1" s="68"/>
      <c r="IXF1" s="68"/>
      <c r="IXG1" s="68"/>
      <c r="IXH1" s="68"/>
      <c r="IXI1" s="68"/>
      <c r="IXJ1" s="68"/>
      <c r="IXK1" s="68"/>
      <c r="IXL1" s="68"/>
      <c r="IXM1" s="68"/>
      <c r="IXN1" s="68"/>
      <c r="IXO1" s="68"/>
      <c r="IXP1" s="68"/>
      <c r="IXQ1" s="68"/>
      <c r="IXR1" s="68"/>
      <c r="IXS1" s="68"/>
      <c r="IXT1" s="68"/>
      <c r="IXU1" s="68"/>
      <c r="IXV1" s="68"/>
      <c r="IXW1" s="68"/>
      <c r="IXX1" s="68"/>
      <c r="IXY1" s="68"/>
      <c r="IXZ1" s="68"/>
      <c r="IYA1" s="68"/>
      <c r="IYB1" s="68"/>
      <c r="IYC1" s="68"/>
      <c r="IYD1" s="68"/>
      <c r="IYE1" s="68"/>
      <c r="IYF1" s="68"/>
      <c r="IYG1" s="68"/>
      <c r="IYH1" s="68"/>
      <c r="IYI1" s="68"/>
      <c r="IYJ1" s="68"/>
      <c r="IYK1" s="68"/>
      <c r="IYL1" s="68"/>
      <c r="IYM1" s="68"/>
      <c r="IYN1" s="68"/>
      <c r="IYO1" s="68"/>
      <c r="IYP1" s="68"/>
      <c r="IYQ1" s="68"/>
      <c r="IYR1" s="68"/>
      <c r="IYS1" s="68"/>
      <c r="IYT1" s="68"/>
      <c r="IYU1" s="68"/>
      <c r="IYV1" s="68"/>
      <c r="IYW1" s="68"/>
      <c r="IYX1" s="68"/>
      <c r="IYY1" s="68"/>
      <c r="IYZ1" s="68"/>
      <c r="IZA1" s="68"/>
      <c r="IZB1" s="68"/>
      <c r="IZC1" s="68"/>
      <c r="IZD1" s="68"/>
      <c r="IZE1" s="68"/>
      <c r="IZF1" s="68"/>
      <c r="IZG1" s="68"/>
      <c r="IZH1" s="68"/>
      <c r="IZI1" s="68"/>
      <c r="IZJ1" s="68"/>
      <c r="IZK1" s="68"/>
      <c r="IZL1" s="68"/>
      <c r="IZM1" s="68"/>
      <c r="IZN1" s="68"/>
      <c r="IZO1" s="68"/>
      <c r="IZP1" s="68"/>
      <c r="IZQ1" s="68"/>
      <c r="IZR1" s="68"/>
      <c r="IZS1" s="68"/>
      <c r="IZT1" s="68"/>
      <c r="IZU1" s="68"/>
      <c r="IZV1" s="68"/>
      <c r="IZW1" s="68"/>
      <c r="IZX1" s="68"/>
      <c r="IZY1" s="68"/>
      <c r="IZZ1" s="68"/>
      <c r="JAA1" s="68"/>
      <c r="JAB1" s="68"/>
      <c r="JAC1" s="68"/>
      <c r="JAD1" s="68"/>
      <c r="JAE1" s="68"/>
      <c r="JAF1" s="68"/>
      <c r="JAG1" s="68"/>
      <c r="JAH1" s="68"/>
      <c r="JAI1" s="68"/>
      <c r="JAJ1" s="68"/>
      <c r="JAK1" s="68"/>
      <c r="JAL1" s="68"/>
      <c r="JAM1" s="68"/>
      <c r="JAN1" s="68"/>
      <c r="JAO1" s="68"/>
      <c r="JAP1" s="68"/>
      <c r="JAQ1" s="68"/>
      <c r="JAR1" s="68"/>
      <c r="JAS1" s="68"/>
      <c r="JAT1" s="68"/>
      <c r="JAU1" s="68"/>
      <c r="JAV1" s="68"/>
      <c r="JAW1" s="68"/>
      <c r="JAX1" s="68"/>
      <c r="JAY1" s="68"/>
      <c r="JAZ1" s="68"/>
      <c r="JBA1" s="68"/>
      <c r="JBB1" s="68"/>
      <c r="JBC1" s="68"/>
      <c r="JBD1" s="68"/>
      <c r="JBE1" s="68"/>
      <c r="JBF1" s="68"/>
      <c r="JBG1" s="68"/>
      <c r="JBH1" s="68"/>
      <c r="JBI1" s="68"/>
      <c r="JBJ1" s="68"/>
      <c r="JBK1" s="68"/>
      <c r="JBL1" s="68"/>
      <c r="JBM1" s="68"/>
      <c r="JBN1" s="68"/>
      <c r="JBO1" s="68"/>
      <c r="JBP1" s="68"/>
      <c r="JBQ1" s="68"/>
      <c r="JBR1" s="68"/>
      <c r="JBS1" s="68"/>
      <c r="JBT1" s="68"/>
      <c r="JBU1" s="68"/>
      <c r="JBV1" s="68"/>
      <c r="JBW1" s="68"/>
      <c r="JBX1" s="68"/>
      <c r="JBY1" s="68"/>
      <c r="JBZ1" s="68"/>
      <c r="JCA1" s="68"/>
      <c r="JCB1" s="68"/>
      <c r="JCC1" s="68"/>
      <c r="JCD1" s="68"/>
      <c r="JCE1" s="68"/>
      <c r="JCF1" s="68"/>
      <c r="JCG1" s="68"/>
      <c r="JCH1" s="68"/>
      <c r="JCI1" s="68"/>
      <c r="JCJ1" s="68"/>
      <c r="JCK1" s="68"/>
      <c r="JCL1" s="68"/>
      <c r="JCM1" s="68"/>
      <c r="JCN1" s="68"/>
      <c r="JCO1" s="68"/>
      <c r="JCP1" s="68"/>
      <c r="JCQ1" s="68"/>
      <c r="JCR1" s="68"/>
      <c r="JCS1" s="68"/>
      <c r="JCT1" s="68"/>
      <c r="JCU1" s="68"/>
      <c r="JCV1" s="68"/>
      <c r="JCW1" s="68"/>
      <c r="JCX1" s="68"/>
      <c r="JCY1" s="68"/>
      <c r="JCZ1" s="68"/>
      <c r="JDA1" s="68"/>
      <c r="JDB1" s="68"/>
      <c r="JDC1" s="68"/>
      <c r="JDD1" s="68"/>
      <c r="JDE1" s="68"/>
      <c r="JDF1" s="68"/>
      <c r="JDG1" s="68"/>
      <c r="JDH1" s="68"/>
      <c r="JDI1" s="68"/>
      <c r="JDJ1" s="68"/>
      <c r="JDK1" s="68"/>
      <c r="JDL1" s="68"/>
      <c r="JDM1" s="68"/>
      <c r="JDN1" s="68"/>
      <c r="JDO1" s="68"/>
      <c r="JDP1" s="68"/>
      <c r="JDQ1" s="68"/>
      <c r="JDR1" s="68"/>
      <c r="JDS1" s="68"/>
      <c r="JDT1" s="68"/>
      <c r="JDU1" s="68"/>
      <c r="JDV1" s="68"/>
      <c r="JDW1" s="68"/>
      <c r="JDX1" s="68"/>
      <c r="JDY1" s="68"/>
      <c r="JDZ1" s="68"/>
      <c r="JEA1" s="68"/>
      <c r="JEB1" s="68"/>
      <c r="JEC1" s="68"/>
      <c r="JED1" s="68"/>
      <c r="JEE1" s="68"/>
      <c r="JEF1" s="68"/>
      <c r="JEG1" s="68"/>
      <c r="JEH1" s="68"/>
      <c r="JEI1" s="68"/>
      <c r="JEJ1" s="68"/>
      <c r="JEK1" s="68"/>
      <c r="JEL1" s="68"/>
      <c r="JEM1" s="68"/>
      <c r="JEN1" s="68"/>
      <c r="JEO1" s="68"/>
      <c r="JEP1" s="68"/>
      <c r="JEQ1" s="68"/>
      <c r="JER1" s="68"/>
      <c r="JES1" s="68"/>
      <c r="JET1" s="68"/>
      <c r="JEU1" s="68"/>
      <c r="JEV1" s="68"/>
      <c r="JEW1" s="68"/>
      <c r="JEX1" s="68"/>
      <c r="JEY1" s="68"/>
      <c r="JEZ1" s="68"/>
      <c r="JFA1" s="68"/>
      <c r="JFB1" s="68"/>
      <c r="JFC1" s="68"/>
      <c r="JFD1" s="68"/>
      <c r="JFE1" s="68"/>
      <c r="JFF1" s="68"/>
      <c r="JFG1" s="68"/>
      <c r="JFH1" s="68"/>
      <c r="JFI1" s="68"/>
      <c r="JFJ1" s="68"/>
      <c r="JFK1" s="68"/>
      <c r="JFL1" s="68"/>
      <c r="JFM1" s="68"/>
      <c r="JFN1" s="68"/>
      <c r="JFO1" s="68"/>
      <c r="JFP1" s="68"/>
      <c r="JFQ1" s="68"/>
      <c r="JFR1" s="68"/>
      <c r="JFS1" s="68"/>
      <c r="JFT1" s="68"/>
      <c r="JFU1" s="68"/>
      <c r="JFV1" s="68"/>
      <c r="JFW1" s="68"/>
      <c r="JFX1" s="68"/>
      <c r="JFY1" s="68"/>
      <c r="JFZ1" s="68"/>
      <c r="JGA1" s="68"/>
      <c r="JGB1" s="68"/>
      <c r="JGC1" s="68"/>
      <c r="JGD1" s="68"/>
      <c r="JGE1" s="68"/>
      <c r="JGF1" s="68"/>
      <c r="JGG1" s="68"/>
      <c r="JGH1" s="68"/>
      <c r="JGI1" s="68"/>
      <c r="JGJ1" s="68"/>
      <c r="JGK1" s="68"/>
      <c r="JGL1" s="68"/>
      <c r="JGM1" s="68"/>
      <c r="JGN1" s="68"/>
      <c r="JGO1" s="68"/>
      <c r="JGP1" s="68"/>
      <c r="JGQ1" s="68"/>
      <c r="JGR1" s="68"/>
      <c r="JGS1" s="68"/>
      <c r="JGT1" s="68"/>
      <c r="JGU1" s="68"/>
      <c r="JGV1" s="68"/>
      <c r="JGW1" s="68"/>
      <c r="JGX1" s="68"/>
      <c r="JGY1" s="68"/>
      <c r="JGZ1" s="68"/>
      <c r="JHA1" s="68"/>
      <c r="JHB1" s="68"/>
      <c r="JHC1" s="68"/>
      <c r="JHD1" s="68"/>
      <c r="JHE1" s="68"/>
      <c r="JHF1" s="68"/>
      <c r="JHG1" s="68"/>
      <c r="JHH1" s="68"/>
      <c r="JHI1" s="68"/>
      <c r="JHJ1" s="68"/>
      <c r="JHK1" s="68"/>
      <c r="JHL1" s="68"/>
      <c r="JHM1" s="68"/>
      <c r="JHN1" s="68"/>
      <c r="JHO1" s="68"/>
      <c r="JHP1" s="68"/>
      <c r="JHQ1" s="68"/>
      <c r="JHR1" s="68"/>
      <c r="JHS1" s="68"/>
      <c r="JHT1" s="68"/>
      <c r="JHU1" s="68"/>
      <c r="JHV1" s="68"/>
      <c r="JHW1" s="68"/>
      <c r="JHX1" s="68"/>
      <c r="JHY1" s="68"/>
      <c r="JHZ1" s="68"/>
      <c r="JIA1" s="68"/>
      <c r="JIB1" s="68"/>
      <c r="JIC1" s="68"/>
      <c r="JID1" s="68"/>
      <c r="JIE1" s="68"/>
      <c r="JIF1" s="68"/>
      <c r="JIG1" s="68"/>
      <c r="JIH1" s="68"/>
      <c r="JII1" s="68"/>
      <c r="JIJ1" s="68"/>
      <c r="JIK1" s="68"/>
      <c r="JIL1" s="68"/>
      <c r="JIM1" s="68"/>
      <c r="JIN1" s="68"/>
      <c r="JIO1" s="68"/>
      <c r="JIP1" s="68"/>
      <c r="JIQ1" s="68"/>
      <c r="JIR1" s="68"/>
      <c r="JIS1" s="68"/>
      <c r="JIT1" s="68"/>
      <c r="JIU1" s="68"/>
      <c r="JIV1" s="68"/>
      <c r="JIW1" s="68"/>
      <c r="JIX1" s="68"/>
      <c r="JIY1" s="68"/>
      <c r="JIZ1" s="68"/>
      <c r="JJA1" s="68"/>
      <c r="JJB1" s="68"/>
      <c r="JJC1" s="68"/>
      <c r="JJD1" s="68"/>
      <c r="JJE1" s="68"/>
      <c r="JJF1" s="68"/>
      <c r="JJG1" s="68"/>
      <c r="JJH1" s="68"/>
      <c r="JJI1" s="68"/>
      <c r="JJJ1" s="68"/>
      <c r="JJK1" s="68"/>
      <c r="JJL1" s="68"/>
      <c r="JJM1" s="68"/>
      <c r="JJN1" s="68"/>
      <c r="JJO1" s="68"/>
      <c r="JJP1" s="68"/>
      <c r="JJQ1" s="68"/>
      <c r="JJR1" s="68"/>
      <c r="JJS1" s="68"/>
      <c r="JJT1" s="68"/>
      <c r="JJU1" s="68"/>
      <c r="JJV1" s="68"/>
      <c r="JJW1" s="68"/>
      <c r="JJX1" s="68"/>
      <c r="JJY1" s="68"/>
      <c r="JJZ1" s="68"/>
      <c r="JKA1" s="68"/>
      <c r="JKB1" s="68"/>
      <c r="JKC1" s="68"/>
      <c r="JKD1" s="68"/>
      <c r="JKE1" s="68"/>
      <c r="JKF1" s="68"/>
      <c r="JKG1" s="68"/>
      <c r="JKH1" s="68"/>
      <c r="JKI1" s="68"/>
      <c r="JKJ1" s="68"/>
      <c r="JKK1" s="68"/>
      <c r="JKL1" s="68"/>
      <c r="JKM1" s="68"/>
      <c r="JKN1" s="68"/>
      <c r="JKO1" s="68"/>
      <c r="JKP1" s="68"/>
      <c r="JKQ1" s="68"/>
      <c r="JKR1" s="68"/>
      <c r="JKS1" s="68"/>
      <c r="JKT1" s="68"/>
      <c r="JKU1" s="68"/>
      <c r="JKV1" s="68"/>
      <c r="JKW1" s="68"/>
      <c r="JKX1" s="68"/>
      <c r="JKY1" s="68"/>
      <c r="JKZ1" s="68"/>
      <c r="JLA1" s="68"/>
      <c r="JLB1" s="68"/>
      <c r="JLC1" s="68"/>
      <c r="JLD1" s="68"/>
      <c r="JLE1" s="68"/>
      <c r="JLF1" s="68"/>
      <c r="JLG1" s="68"/>
      <c r="JLH1" s="68"/>
      <c r="JLI1" s="68"/>
      <c r="JLJ1" s="68"/>
      <c r="JLK1" s="68"/>
      <c r="JLL1" s="68"/>
      <c r="JLM1" s="68"/>
      <c r="JLN1" s="68"/>
      <c r="JLO1" s="68"/>
      <c r="JLP1" s="68"/>
      <c r="JLQ1" s="68"/>
      <c r="JLR1" s="68"/>
      <c r="JLS1" s="68"/>
      <c r="JLT1" s="68"/>
      <c r="JLU1" s="68"/>
      <c r="JLV1" s="68"/>
      <c r="JLW1" s="68"/>
      <c r="JLX1" s="68"/>
      <c r="JLY1" s="68"/>
      <c r="JLZ1" s="68"/>
      <c r="JMA1" s="68"/>
      <c r="JMB1" s="68"/>
      <c r="JMC1" s="68"/>
      <c r="JMD1" s="68"/>
      <c r="JME1" s="68"/>
      <c r="JMF1" s="68"/>
      <c r="JMG1" s="68"/>
      <c r="JMH1" s="68"/>
      <c r="JMI1" s="68"/>
      <c r="JMJ1" s="68"/>
      <c r="JMK1" s="68"/>
      <c r="JML1" s="68"/>
      <c r="JMM1" s="68"/>
      <c r="JMN1" s="68"/>
      <c r="JMO1" s="68"/>
      <c r="JMP1" s="68"/>
      <c r="JMQ1" s="68"/>
      <c r="JMR1" s="68"/>
      <c r="JMS1" s="68"/>
      <c r="JMT1" s="68"/>
      <c r="JMU1" s="68"/>
      <c r="JMV1" s="68"/>
      <c r="JMW1" s="68"/>
      <c r="JMX1" s="68"/>
      <c r="JMY1" s="68"/>
      <c r="JMZ1" s="68"/>
      <c r="JNA1" s="68"/>
      <c r="JNB1" s="68"/>
      <c r="JNC1" s="68"/>
      <c r="JND1" s="68"/>
      <c r="JNE1" s="68"/>
      <c r="JNF1" s="68"/>
      <c r="JNG1" s="68"/>
      <c r="JNH1" s="68"/>
      <c r="JNI1" s="68"/>
      <c r="JNJ1" s="68"/>
      <c r="JNK1" s="68"/>
      <c r="JNL1" s="68"/>
      <c r="JNM1" s="68"/>
      <c r="JNN1" s="68"/>
      <c r="JNO1" s="68"/>
      <c r="JNP1" s="68"/>
      <c r="JNQ1" s="68"/>
      <c r="JNR1" s="68"/>
      <c r="JNS1" s="68"/>
      <c r="JNT1" s="68"/>
      <c r="JNU1" s="68"/>
      <c r="JNV1" s="68"/>
      <c r="JNW1" s="68"/>
      <c r="JNX1" s="68"/>
      <c r="JNY1" s="68"/>
      <c r="JNZ1" s="68"/>
      <c r="JOA1" s="68"/>
      <c r="JOB1" s="68"/>
      <c r="JOC1" s="68"/>
      <c r="JOD1" s="68"/>
      <c r="JOE1" s="68"/>
      <c r="JOF1" s="68"/>
      <c r="JOG1" s="68"/>
      <c r="JOH1" s="68"/>
      <c r="JOI1" s="68"/>
      <c r="JOJ1" s="68"/>
      <c r="JOK1" s="68"/>
      <c r="JOL1" s="68"/>
      <c r="JOM1" s="68"/>
      <c r="JON1" s="68"/>
      <c r="JOO1" s="68"/>
      <c r="JOP1" s="68"/>
      <c r="JOQ1" s="68"/>
      <c r="JOR1" s="68"/>
      <c r="JOS1" s="68"/>
      <c r="JOT1" s="68"/>
      <c r="JOU1" s="68"/>
      <c r="JOV1" s="68"/>
      <c r="JOW1" s="68"/>
      <c r="JOX1" s="68"/>
      <c r="JOY1" s="68"/>
      <c r="JOZ1" s="68"/>
      <c r="JPA1" s="68"/>
      <c r="JPB1" s="68"/>
      <c r="JPC1" s="68"/>
      <c r="JPD1" s="68"/>
      <c r="JPE1" s="68"/>
      <c r="JPF1" s="68"/>
      <c r="JPG1" s="68"/>
      <c r="JPH1" s="68"/>
      <c r="JPI1" s="68"/>
      <c r="JPJ1" s="68"/>
      <c r="JPK1" s="68"/>
      <c r="JPL1" s="68"/>
      <c r="JPM1" s="68"/>
      <c r="JPN1" s="68"/>
      <c r="JPO1" s="68"/>
      <c r="JPP1" s="68"/>
      <c r="JPQ1" s="68"/>
      <c r="JPR1" s="68"/>
      <c r="JPS1" s="68"/>
      <c r="JPT1" s="68"/>
      <c r="JPU1" s="68"/>
      <c r="JPV1" s="68"/>
      <c r="JPW1" s="68"/>
      <c r="JPX1" s="68"/>
      <c r="JPY1" s="68"/>
      <c r="JPZ1" s="68"/>
      <c r="JQA1" s="68"/>
      <c r="JQB1" s="68"/>
      <c r="JQC1" s="68"/>
      <c r="JQD1" s="68"/>
      <c r="JQE1" s="68"/>
      <c r="JQF1" s="68"/>
      <c r="JQG1" s="68"/>
      <c r="JQH1" s="68"/>
      <c r="JQI1" s="68"/>
      <c r="JQJ1" s="68"/>
      <c r="JQK1" s="68"/>
      <c r="JQL1" s="68"/>
      <c r="JQM1" s="68"/>
      <c r="JQN1" s="68"/>
      <c r="JQO1" s="68"/>
      <c r="JQP1" s="68"/>
      <c r="JQQ1" s="68"/>
      <c r="JQR1" s="68"/>
      <c r="JQS1" s="68"/>
      <c r="JQT1" s="68"/>
      <c r="JQU1" s="68"/>
      <c r="JQV1" s="68"/>
      <c r="JQW1" s="68"/>
      <c r="JQX1" s="68"/>
      <c r="JQY1" s="68"/>
      <c r="JQZ1" s="68"/>
      <c r="JRA1" s="68"/>
      <c r="JRB1" s="68"/>
      <c r="JRC1" s="68"/>
      <c r="JRD1" s="68"/>
      <c r="JRE1" s="68"/>
      <c r="JRF1" s="68"/>
      <c r="JRG1" s="68"/>
      <c r="JRH1" s="68"/>
      <c r="JRI1" s="68"/>
      <c r="JRJ1" s="68"/>
      <c r="JRK1" s="68"/>
      <c r="JRL1" s="68"/>
      <c r="JRM1" s="68"/>
      <c r="JRN1" s="68"/>
      <c r="JRO1" s="68"/>
      <c r="JRP1" s="68"/>
      <c r="JRQ1" s="68"/>
      <c r="JRR1" s="68"/>
      <c r="JRS1" s="68"/>
      <c r="JRT1" s="68"/>
      <c r="JRU1" s="68"/>
      <c r="JRV1" s="68"/>
      <c r="JRW1" s="68"/>
      <c r="JRX1" s="68"/>
      <c r="JRY1" s="68"/>
      <c r="JRZ1" s="68"/>
      <c r="JSA1" s="68"/>
      <c r="JSB1" s="68"/>
      <c r="JSC1" s="68"/>
      <c r="JSD1" s="68"/>
      <c r="JSE1" s="68"/>
      <c r="JSF1" s="68"/>
      <c r="JSG1" s="68"/>
      <c r="JSH1" s="68"/>
      <c r="JSI1" s="68"/>
      <c r="JSJ1" s="68"/>
      <c r="JSK1" s="68"/>
      <c r="JSL1" s="68"/>
      <c r="JSM1" s="68"/>
      <c r="JSN1" s="68"/>
      <c r="JSO1" s="68"/>
      <c r="JSP1" s="68"/>
      <c r="JSQ1" s="68"/>
      <c r="JSR1" s="68"/>
      <c r="JSS1" s="68"/>
      <c r="JST1" s="68"/>
      <c r="JSU1" s="68"/>
      <c r="JSV1" s="68"/>
      <c r="JSW1" s="68"/>
      <c r="JSX1" s="68"/>
      <c r="JSY1" s="68"/>
      <c r="JSZ1" s="68"/>
      <c r="JTA1" s="68"/>
      <c r="JTB1" s="68"/>
      <c r="JTC1" s="68"/>
      <c r="JTD1" s="68"/>
      <c r="JTE1" s="68"/>
      <c r="JTF1" s="68"/>
      <c r="JTG1" s="68"/>
      <c r="JTH1" s="68"/>
      <c r="JTI1" s="68"/>
      <c r="JTJ1" s="68"/>
      <c r="JTK1" s="68"/>
      <c r="JTL1" s="68"/>
      <c r="JTM1" s="68"/>
      <c r="JTN1" s="68"/>
      <c r="JTO1" s="68"/>
      <c r="JTP1" s="68"/>
      <c r="JTQ1" s="68"/>
      <c r="JTR1" s="68"/>
      <c r="JTS1" s="68"/>
      <c r="JTT1" s="68"/>
      <c r="JTU1" s="68"/>
      <c r="JTV1" s="68"/>
      <c r="JTW1" s="68"/>
      <c r="JTX1" s="68"/>
      <c r="JTY1" s="68"/>
      <c r="JTZ1" s="68"/>
      <c r="JUA1" s="68"/>
      <c r="JUB1" s="68"/>
      <c r="JUC1" s="68"/>
      <c r="JUD1" s="68"/>
      <c r="JUE1" s="68"/>
      <c r="JUF1" s="68"/>
      <c r="JUG1" s="68"/>
      <c r="JUH1" s="68"/>
      <c r="JUI1" s="68"/>
      <c r="JUJ1" s="68"/>
      <c r="JUK1" s="68"/>
      <c r="JUL1" s="68"/>
      <c r="JUM1" s="68"/>
      <c r="JUN1" s="68"/>
      <c r="JUO1" s="68"/>
      <c r="JUP1" s="68"/>
      <c r="JUQ1" s="68"/>
      <c r="JUR1" s="68"/>
      <c r="JUS1" s="68"/>
      <c r="JUT1" s="68"/>
      <c r="JUU1" s="68"/>
      <c r="JUV1" s="68"/>
      <c r="JUW1" s="68"/>
      <c r="JUX1" s="68"/>
      <c r="JUY1" s="68"/>
      <c r="JUZ1" s="68"/>
      <c r="JVA1" s="68"/>
      <c r="JVB1" s="68"/>
      <c r="JVC1" s="68"/>
      <c r="JVD1" s="68"/>
      <c r="JVE1" s="68"/>
      <c r="JVF1" s="68"/>
      <c r="JVG1" s="68"/>
      <c r="JVH1" s="68"/>
      <c r="JVI1" s="68"/>
      <c r="JVJ1" s="68"/>
      <c r="JVK1" s="68"/>
      <c r="JVL1" s="68"/>
      <c r="JVM1" s="68"/>
      <c r="JVN1" s="68"/>
      <c r="JVO1" s="68"/>
      <c r="JVP1" s="68"/>
      <c r="JVQ1" s="68"/>
      <c r="JVR1" s="68"/>
      <c r="JVS1" s="68"/>
      <c r="JVT1" s="68"/>
      <c r="JVU1" s="68"/>
      <c r="JVV1" s="68"/>
      <c r="JVW1" s="68"/>
      <c r="JVX1" s="68"/>
      <c r="JVY1" s="68"/>
      <c r="JVZ1" s="68"/>
      <c r="JWA1" s="68"/>
      <c r="JWB1" s="68"/>
      <c r="JWC1" s="68"/>
      <c r="JWD1" s="68"/>
      <c r="JWE1" s="68"/>
      <c r="JWF1" s="68"/>
      <c r="JWG1" s="68"/>
      <c r="JWH1" s="68"/>
      <c r="JWI1" s="68"/>
      <c r="JWJ1" s="68"/>
      <c r="JWK1" s="68"/>
      <c r="JWL1" s="68"/>
      <c r="JWM1" s="68"/>
      <c r="JWN1" s="68"/>
      <c r="JWO1" s="68"/>
      <c r="JWP1" s="68"/>
      <c r="JWQ1" s="68"/>
      <c r="JWR1" s="68"/>
      <c r="JWS1" s="68"/>
      <c r="JWT1" s="68"/>
      <c r="JWU1" s="68"/>
      <c r="JWV1" s="68"/>
      <c r="JWW1" s="68"/>
      <c r="JWX1" s="68"/>
      <c r="JWY1" s="68"/>
      <c r="JWZ1" s="68"/>
      <c r="JXA1" s="68"/>
      <c r="JXB1" s="68"/>
      <c r="JXC1" s="68"/>
      <c r="JXD1" s="68"/>
      <c r="JXE1" s="68"/>
      <c r="JXF1" s="68"/>
      <c r="JXG1" s="68"/>
      <c r="JXH1" s="68"/>
      <c r="JXI1" s="68"/>
      <c r="JXJ1" s="68"/>
      <c r="JXK1" s="68"/>
      <c r="JXL1" s="68"/>
      <c r="JXM1" s="68"/>
      <c r="JXN1" s="68"/>
      <c r="JXO1" s="68"/>
      <c r="JXP1" s="68"/>
      <c r="JXQ1" s="68"/>
      <c r="JXR1" s="68"/>
      <c r="JXS1" s="68"/>
      <c r="JXT1" s="68"/>
      <c r="JXU1" s="68"/>
      <c r="JXV1" s="68"/>
      <c r="JXW1" s="68"/>
      <c r="JXX1" s="68"/>
      <c r="JXY1" s="68"/>
      <c r="JXZ1" s="68"/>
      <c r="JYA1" s="68"/>
      <c r="JYB1" s="68"/>
      <c r="JYC1" s="68"/>
      <c r="JYD1" s="68"/>
      <c r="JYE1" s="68"/>
      <c r="JYF1" s="68"/>
      <c r="JYG1" s="68"/>
      <c r="JYH1" s="68"/>
      <c r="JYI1" s="68"/>
      <c r="JYJ1" s="68"/>
      <c r="JYK1" s="68"/>
      <c r="JYL1" s="68"/>
      <c r="JYM1" s="68"/>
      <c r="JYN1" s="68"/>
      <c r="JYO1" s="68"/>
      <c r="JYP1" s="68"/>
      <c r="JYQ1" s="68"/>
      <c r="JYR1" s="68"/>
      <c r="JYS1" s="68"/>
      <c r="JYT1" s="68"/>
      <c r="JYU1" s="68"/>
      <c r="JYV1" s="68"/>
      <c r="JYW1" s="68"/>
      <c r="JYX1" s="68"/>
      <c r="JYY1" s="68"/>
      <c r="JYZ1" s="68"/>
      <c r="JZA1" s="68"/>
      <c r="JZB1" s="68"/>
      <c r="JZC1" s="68"/>
      <c r="JZD1" s="68"/>
      <c r="JZE1" s="68"/>
      <c r="JZF1" s="68"/>
      <c r="JZG1" s="68"/>
      <c r="JZH1" s="68"/>
      <c r="JZI1" s="68"/>
      <c r="JZJ1" s="68"/>
      <c r="JZK1" s="68"/>
      <c r="JZL1" s="68"/>
      <c r="JZM1" s="68"/>
      <c r="JZN1" s="68"/>
      <c r="JZO1" s="68"/>
      <c r="JZP1" s="68"/>
      <c r="JZQ1" s="68"/>
      <c r="JZR1" s="68"/>
      <c r="JZS1" s="68"/>
      <c r="JZT1" s="68"/>
      <c r="JZU1" s="68"/>
      <c r="JZV1" s="68"/>
      <c r="JZW1" s="68"/>
      <c r="JZX1" s="68"/>
      <c r="JZY1" s="68"/>
      <c r="JZZ1" s="68"/>
      <c r="KAA1" s="68"/>
      <c r="KAB1" s="68"/>
      <c r="KAC1" s="68"/>
      <c r="KAD1" s="68"/>
      <c r="KAE1" s="68"/>
      <c r="KAF1" s="68"/>
      <c r="KAG1" s="68"/>
      <c r="KAH1" s="68"/>
      <c r="KAI1" s="68"/>
      <c r="KAJ1" s="68"/>
      <c r="KAK1" s="68"/>
      <c r="KAL1" s="68"/>
      <c r="KAM1" s="68"/>
      <c r="KAN1" s="68"/>
      <c r="KAO1" s="68"/>
      <c r="KAP1" s="68"/>
      <c r="KAQ1" s="68"/>
      <c r="KAR1" s="68"/>
      <c r="KAS1" s="68"/>
      <c r="KAT1" s="68"/>
      <c r="KAU1" s="68"/>
      <c r="KAV1" s="68"/>
      <c r="KAW1" s="68"/>
      <c r="KAX1" s="68"/>
      <c r="KAY1" s="68"/>
      <c r="KAZ1" s="68"/>
      <c r="KBA1" s="68"/>
      <c r="KBB1" s="68"/>
      <c r="KBC1" s="68"/>
      <c r="KBD1" s="68"/>
      <c r="KBE1" s="68"/>
      <c r="KBF1" s="68"/>
      <c r="KBG1" s="68"/>
      <c r="KBH1" s="68"/>
      <c r="KBI1" s="68"/>
      <c r="KBJ1" s="68"/>
      <c r="KBK1" s="68"/>
      <c r="KBL1" s="68"/>
      <c r="KBM1" s="68"/>
      <c r="KBN1" s="68"/>
      <c r="KBO1" s="68"/>
      <c r="KBP1" s="68"/>
      <c r="KBQ1" s="68"/>
      <c r="KBR1" s="68"/>
      <c r="KBS1" s="68"/>
      <c r="KBT1" s="68"/>
      <c r="KBU1" s="68"/>
      <c r="KBV1" s="68"/>
      <c r="KBW1" s="68"/>
      <c r="KBX1" s="68"/>
      <c r="KBY1" s="68"/>
      <c r="KBZ1" s="68"/>
      <c r="KCA1" s="68"/>
      <c r="KCB1" s="68"/>
      <c r="KCC1" s="68"/>
      <c r="KCD1" s="68"/>
      <c r="KCE1" s="68"/>
      <c r="KCF1" s="68"/>
      <c r="KCG1" s="68"/>
      <c r="KCH1" s="68"/>
      <c r="KCI1" s="68"/>
      <c r="KCJ1" s="68"/>
      <c r="KCK1" s="68"/>
      <c r="KCL1" s="68"/>
      <c r="KCM1" s="68"/>
      <c r="KCN1" s="68"/>
      <c r="KCO1" s="68"/>
      <c r="KCP1" s="68"/>
      <c r="KCQ1" s="68"/>
      <c r="KCR1" s="68"/>
      <c r="KCS1" s="68"/>
      <c r="KCT1" s="68"/>
      <c r="KCU1" s="68"/>
      <c r="KCV1" s="68"/>
      <c r="KCW1" s="68"/>
      <c r="KCX1" s="68"/>
      <c r="KCY1" s="68"/>
      <c r="KCZ1" s="68"/>
      <c r="KDA1" s="68"/>
      <c r="KDB1" s="68"/>
      <c r="KDC1" s="68"/>
      <c r="KDD1" s="68"/>
      <c r="KDE1" s="68"/>
      <c r="KDF1" s="68"/>
      <c r="KDG1" s="68"/>
      <c r="KDH1" s="68"/>
      <c r="KDI1" s="68"/>
      <c r="KDJ1" s="68"/>
      <c r="KDK1" s="68"/>
      <c r="KDL1" s="68"/>
      <c r="KDM1" s="68"/>
      <c r="KDN1" s="68"/>
      <c r="KDO1" s="68"/>
      <c r="KDP1" s="68"/>
      <c r="KDQ1" s="68"/>
      <c r="KDR1" s="68"/>
      <c r="KDS1" s="68"/>
      <c r="KDT1" s="68"/>
      <c r="KDU1" s="68"/>
      <c r="KDV1" s="68"/>
      <c r="KDW1" s="68"/>
      <c r="KDX1" s="68"/>
      <c r="KDY1" s="68"/>
      <c r="KDZ1" s="68"/>
      <c r="KEA1" s="68"/>
      <c r="KEB1" s="68"/>
      <c r="KEC1" s="68"/>
      <c r="KED1" s="68"/>
      <c r="KEE1" s="68"/>
      <c r="KEF1" s="68"/>
      <c r="KEG1" s="68"/>
      <c r="KEH1" s="68"/>
      <c r="KEI1" s="68"/>
      <c r="KEJ1" s="68"/>
      <c r="KEK1" s="68"/>
      <c r="KEL1" s="68"/>
      <c r="KEM1" s="68"/>
      <c r="KEN1" s="68"/>
      <c r="KEO1" s="68"/>
      <c r="KEP1" s="68"/>
      <c r="KEQ1" s="68"/>
      <c r="KER1" s="68"/>
      <c r="KES1" s="68"/>
      <c r="KET1" s="68"/>
      <c r="KEU1" s="68"/>
      <c r="KEV1" s="68"/>
      <c r="KEW1" s="68"/>
      <c r="KEX1" s="68"/>
      <c r="KEY1" s="68"/>
      <c r="KEZ1" s="68"/>
      <c r="KFA1" s="68"/>
      <c r="KFB1" s="68"/>
      <c r="KFC1" s="68"/>
      <c r="KFD1" s="68"/>
      <c r="KFE1" s="68"/>
      <c r="KFF1" s="68"/>
      <c r="KFG1" s="68"/>
      <c r="KFH1" s="68"/>
      <c r="KFI1" s="68"/>
      <c r="KFJ1" s="68"/>
      <c r="KFK1" s="68"/>
      <c r="KFL1" s="68"/>
      <c r="KFM1" s="68"/>
      <c r="KFN1" s="68"/>
      <c r="KFO1" s="68"/>
      <c r="KFP1" s="68"/>
      <c r="KFQ1" s="68"/>
      <c r="KFR1" s="68"/>
      <c r="KFS1" s="68"/>
      <c r="KFT1" s="68"/>
      <c r="KFU1" s="68"/>
      <c r="KFV1" s="68"/>
      <c r="KFW1" s="68"/>
      <c r="KFX1" s="68"/>
      <c r="KFY1" s="68"/>
      <c r="KFZ1" s="68"/>
      <c r="KGA1" s="68"/>
      <c r="KGB1" s="68"/>
      <c r="KGC1" s="68"/>
      <c r="KGD1" s="68"/>
      <c r="KGE1" s="68"/>
      <c r="KGF1" s="68"/>
      <c r="KGG1" s="68"/>
      <c r="KGH1" s="68"/>
      <c r="KGI1" s="68"/>
      <c r="KGJ1" s="68"/>
      <c r="KGK1" s="68"/>
      <c r="KGL1" s="68"/>
      <c r="KGM1" s="68"/>
      <c r="KGN1" s="68"/>
      <c r="KGO1" s="68"/>
      <c r="KGP1" s="68"/>
      <c r="KGQ1" s="68"/>
      <c r="KGR1" s="68"/>
      <c r="KGS1" s="68"/>
      <c r="KGT1" s="68"/>
      <c r="KGU1" s="68"/>
      <c r="KGV1" s="68"/>
      <c r="KGW1" s="68"/>
      <c r="KGX1" s="68"/>
      <c r="KGY1" s="68"/>
      <c r="KGZ1" s="68"/>
      <c r="KHA1" s="68"/>
      <c r="KHB1" s="68"/>
      <c r="KHC1" s="68"/>
      <c r="KHD1" s="68"/>
      <c r="KHE1" s="68"/>
      <c r="KHF1" s="68"/>
      <c r="KHG1" s="68"/>
      <c r="KHH1" s="68"/>
      <c r="KHI1" s="68"/>
      <c r="KHJ1" s="68"/>
      <c r="KHK1" s="68"/>
      <c r="KHL1" s="68"/>
      <c r="KHM1" s="68"/>
      <c r="KHN1" s="68"/>
      <c r="KHO1" s="68"/>
      <c r="KHP1" s="68"/>
      <c r="KHQ1" s="68"/>
      <c r="KHR1" s="68"/>
      <c r="KHS1" s="68"/>
      <c r="KHT1" s="68"/>
      <c r="KHU1" s="68"/>
      <c r="KHV1" s="68"/>
      <c r="KHW1" s="68"/>
      <c r="KHX1" s="68"/>
      <c r="KHY1" s="68"/>
      <c r="KHZ1" s="68"/>
      <c r="KIA1" s="68"/>
      <c r="KIB1" s="68"/>
      <c r="KIC1" s="68"/>
      <c r="KID1" s="68"/>
      <c r="KIE1" s="68"/>
      <c r="KIF1" s="68"/>
      <c r="KIG1" s="68"/>
      <c r="KIH1" s="68"/>
      <c r="KII1" s="68"/>
      <c r="KIJ1" s="68"/>
      <c r="KIK1" s="68"/>
      <c r="KIL1" s="68"/>
      <c r="KIM1" s="68"/>
      <c r="KIN1" s="68"/>
      <c r="KIO1" s="68"/>
      <c r="KIP1" s="68"/>
      <c r="KIQ1" s="68"/>
      <c r="KIR1" s="68"/>
      <c r="KIS1" s="68"/>
      <c r="KIT1" s="68"/>
      <c r="KIU1" s="68"/>
      <c r="KIV1" s="68"/>
      <c r="KIW1" s="68"/>
      <c r="KIX1" s="68"/>
      <c r="KIY1" s="68"/>
      <c r="KIZ1" s="68"/>
      <c r="KJA1" s="68"/>
      <c r="KJB1" s="68"/>
      <c r="KJC1" s="68"/>
      <c r="KJD1" s="68"/>
      <c r="KJE1" s="68"/>
      <c r="KJF1" s="68"/>
      <c r="KJG1" s="68"/>
      <c r="KJH1" s="68"/>
      <c r="KJI1" s="68"/>
      <c r="KJJ1" s="68"/>
      <c r="KJK1" s="68"/>
      <c r="KJL1" s="68"/>
      <c r="KJM1" s="68"/>
      <c r="KJN1" s="68"/>
      <c r="KJO1" s="68"/>
      <c r="KJP1" s="68"/>
      <c r="KJQ1" s="68"/>
      <c r="KJR1" s="68"/>
      <c r="KJS1" s="68"/>
      <c r="KJT1" s="68"/>
      <c r="KJU1" s="68"/>
      <c r="KJV1" s="68"/>
      <c r="KJW1" s="68"/>
      <c r="KJX1" s="68"/>
      <c r="KJY1" s="68"/>
      <c r="KJZ1" s="68"/>
      <c r="KKA1" s="68"/>
      <c r="KKB1" s="68"/>
      <c r="KKC1" s="68"/>
      <c r="KKD1" s="68"/>
      <c r="KKE1" s="68"/>
      <c r="KKF1" s="68"/>
      <c r="KKG1" s="68"/>
      <c r="KKH1" s="68"/>
      <c r="KKI1" s="68"/>
      <c r="KKJ1" s="68"/>
      <c r="KKK1" s="68"/>
      <c r="KKL1" s="68"/>
      <c r="KKM1" s="68"/>
      <c r="KKN1" s="68"/>
      <c r="KKO1" s="68"/>
      <c r="KKP1" s="68"/>
      <c r="KKQ1" s="68"/>
      <c r="KKR1" s="68"/>
      <c r="KKS1" s="68"/>
      <c r="KKT1" s="68"/>
      <c r="KKU1" s="68"/>
      <c r="KKV1" s="68"/>
      <c r="KKW1" s="68"/>
      <c r="KKX1" s="68"/>
      <c r="KKY1" s="68"/>
      <c r="KKZ1" s="68"/>
      <c r="KLA1" s="68"/>
      <c r="KLB1" s="68"/>
      <c r="KLC1" s="68"/>
      <c r="KLD1" s="68"/>
      <c r="KLE1" s="68"/>
      <c r="KLF1" s="68"/>
      <c r="KLG1" s="68"/>
      <c r="KLH1" s="68"/>
      <c r="KLI1" s="68"/>
      <c r="KLJ1" s="68"/>
      <c r="KLK1" s="68"/>
      <c r="KLL1" s="68"/>
      <c r="KLM1" s="68"/>
      <c r="KLN1" s="68"/>
      <c r="KLO1" s="68"/>
      <c r="KLP1" s="68"/>
      <c r="KLQ1" s="68"/>
      <c r="KLR1" s="68"/>
      <c r="KLS1" s="68"/>
      <c r="KLT1" s="68"/>
      <c r="KLU1" s="68"/>
      <c r="KLV1" s="68"/>
      <c r="KLW1" s="68"/>
      <c r="KLX1" s="68"/>
      <c r="KLY1" s="68"/>
      <c r="KLZ1" s="68"/>
      <c r="KMA1" s="68"/>
      <c r="KMB1" s="68"/>
      <c r="KMC1" s="68"/>
      <c r="KMD1" s="68"/>
      <c r="KME1" s="68"/>
      <c r="KMF1" s="68"/>
      <c r="KMG1" s="68"/>
      <c r="KMH1" s="68"/>
      <c r="KMI1" s="68"/>
      <c r="KMJ1" s="68"/>
      <c r="KMK1" s="68"/>
      <c r="KML1" s="68"/>
      <c r="KMM1" s="68"/>
      <c r="KMN1" s="68"/>
      <c r="KMO1" s="68"/>
      <c r="KMP1" s="68"/>
      <c r="KMQ1" s="68"/>
      <c r="KMR1" s="68"/>
      <c r="KMS1" s="68"/>
      <c r="KMT1" s="68"/>
      <c r="KMU1" s="68"/>
      <c r="KMV1" s="68"/>
      <c r="KMW1" s="68"/>
      <c r="KMX1" s="68"/>
      <c r="KMY1" s="68"/>
      <c r="KMZ1" s="68"/>
      <c r="KNA1" s="68"/>
      <c r="KNB1" s="68"/>
      <c r="KNC1" s="68"/>
      <c r="KND1" s="68"/>
      <c r="KNE1" s="68"/>
      <c r="KNF1" s="68"/>
      <c r="KNG1" s="68"/>
      <c r="KNH1" s="68"/>
      <c r="KNI1" s="68"/>
      <c r="KNJ1" s="68"/>
      <c r="KNK1" s="68"/>
      <c r="KNL1" s="68"/>
      <c r="KNM1" s="68"/>
      <c r="KNN1" s="68"/>
      <c r="KNO1" s="68"/>
      <c r="KNP1" s="68"/>
      <c r="KNQ1" s="68"/>
      <c r="KNR1" s="68"/>
      <c r="KNS1" s="68"/>
      <c r="KNT1" s="68"/>
      <c r="KNU1" s="68"/>
      <c r="KNV1" s="68"/>
      <c r="KNW1" s="68"/>
      <c r="KNX1" s="68"/>
      <c r="KNY1" s="68"/>
      <c r="KNZ1" s="68"/>
      <c r="KOA1" s="68"/>
      <c r="KOB1" s="68"/>
      <c r="KOC1" s="68"/>
      <c r="KOD1" s="68"/>
      <c r="KOE1" s="68"/>
      <c r="KOF1" s="68"/>
      <c r="KOG1" s="68"/>
      <c r="KOH1" s="68"/>
      <c r="KOI1" s="68"/>
      <c r="KOJ1" s="68"/>
      <c r="KOK1" s="68"/>
      <c r="KOL1" s="68"/>
      <c r="KOM1" s="68"/>
      <c r="KON1" s="68"/>
      <c r="KOO1" s="68"/>
      <c r="KOP1" s="68"/>
      <c r="KOQ1" s="68"/>
      <c r="KOR1" s="68"/>
      <c r="KOS1" s="68"/>
      <c r="KOT1" s="68"/>
      <c r="KOU1" s="68"/>
      <c r="KOV1" s="68"/>
      <c r="KOW1" s="68"/>
      <c r="KOX1" s="68"/>
      <c r="KOY1" s="68"/>
      <c r="KOZ1" s="68"/>
      <c r="KPA1" s="68"/>
      <c r="KPB1" s="68"/>
      <c r="KPC1" s="68"/>
      <c r="KPD1" s="68"/>
      <c r="KPE1" s="68"/>
      <c r="KPF1" s="68"/>
      <c r="KPG1" s="68"/>
      <c r="KPH1" s="68"/>
      <c r="KPI1" s="68"/>
      <c r="KPJ1" s="68"/>
      <c r="KPK1" s="68"/>
      <c r="KPL1" s="68"/>
      <c r="KPM1" s="68"/>
      <c r="KPN1" s="68"/>
      <c r="KPO1" s="68"/>
      <c r="KPP1" s="68"/>
      <c r="KPQ1" s="68"/>
      <c r="KPR1" s="68"/>
      <c r="KPS1" s="68"/>
      <c r="KPT1" s="68"/>
      <c r="KPU1" s="68"/>
      <c r="KPV1" s="68"/>
      <c r="KPW1" s="68"/>
      <c r="KPX1" s="68"/>
      <c r="KPY1" s="68"/>
      <c r="KPZ1" s="68"/>
      <c r="KQA1" s="68"/>
      <c r="KQB1" s="68"/>
      <c r="KQC1" s="68"/>
      <c r="KQD1" s="68"/>
      <c r="KQE1" s="68"/>
      <c r="KQF1" s="68"/>
      <c r="KQG1" s="68"/>
      <c r="KQH1" s="68"/>
      <c r="KQI1" s="68"/>
      <c r="KQJ1" s="68"/>
      <c r="KQK1" s="68"/>
      <c r="KQL1" s="68"/>
      <c r="KQM1" s="68"/>
      <c r="KQN1" s="68"/>
      <c r="KQO1" s="68"/>
      <c r="KQP1" s="68"/>
      <c r="KQQ1" s="68"/>
      <c r="KQR1" s="68"/>
      <c r="KQS1" s="68"/>
      <c r="KQT1" s="68"/>
      <c r="KQU1" s="68"/>
      <c r="KQV1" s="68"/>
      <c r="KQW1" s="68"/>
      <c r="KQX1" s="68"/>
      <c r="KQY1" s="68"/>
      <c r="KQZ1" s="68"/>
      <c r="KRA1" s="68"/>
      <c r="KRB1" s="68"/>
      <c r="KRC1" s="68"/>
      <c r="KRD1" s="68"/>
      <c r="KRE1" s="68"/>
      <c r="KRF1" s="68"/>
      <c r="KRG1" s="68"/>
      <c r="KRH1" s="68"/>
      <c r="KRI1" s="68"/>
      <c r="KRJ1" s="68"/>
      <c r="KRK1" s="68"/>
      <c r="KRL1" s="68"/>
      <c r="KRM1" s="68"/>
      <c r="KRN1" s="68"/>
      <c r="KRO1" s="68"/>
      <c r="KRP1" s="68"/>
      <c r="KRQ1" s="68"/>
      <c r="KRR1" s="68"/>
      <c r="KRS1" s="68"/>
      <c r="KRT1" s="68"/>
      <c r="KRU1" s="68"/>
      <c r="KRV1" s="68"/>
      <c r="KRW1" s="68"/>
      <c r="KRX1" s="68"/>
      <c r="KRY1" s="68"/>
      <c r="KRZ1" s="68"/>
      <c r="KSA1" s="68"/>
      <c r="KSB1" s="68"/>
      <c r="KSC1" s="68"/>
      <c r="KSD1" s="68"/>
      <c r="KSE1" s="68"/>
      <c r="KSF1" s="68"/>
      <c r="KSG1" s="68"/>
      <c r="KSH1" s="68"/>
      <c r="KSI1" s="68"/>
      <c r="KSJ1" s="68"/>
      <c r="KSK1" s="68"/>
      <c r="KSL1" s="68"/>
      <c r="KSM1" s="68"/>
      <c r="KSN1" s="68"/>
      <c r="KSO1" s="68"/>
      <c r="KSP1" s="68"/>
      <c r="KSQ1" s="68"/>
      <c r="KSR1" s="68"/>
      <c r="KSS1" s="68"/>
      <c r="KST1" s="68"/>
      <c r="KSU1" s="68"/>
      <c r="KSV1" s="68"/>
      <c r="KSW1" s="68"/>
      <c r="KSX1" s="68"/>
      <c r="KSY1" s="68"/>
      <c r="KSZ1" s="68"/>
      <c r="KTA1" s="68"/>
      <c r="KTB1" s="68"/>
      <c r="KTC1" s="68"/>
      <c r="KTD1" s="68"/>
      <c r="KTE1" s="68"/>
      <c r="KTF1" s="68"/>
      <c r="KTG1" s="68"/>
      <c r="KTH1" s="68"/>
      <c r="KTI1" s="68"/>
      <c r="KTJ1" s="68"/>
      <c r="KTK1" s="68"/>
      <c r="KTL1" s="68"/>
      <c r="KTM1" s="68"/>
      <c r="KTN1" s="68"/>
      <c r="KTO1" s="68"/>
      <c r="KTP1" s="68"/>
      <c r="KTQ1" s="68"/>
      <c r="KTR1" s="68"/>
      <c r="KTS1" s="68"/>
      <c r="KTT1" s="68"/>
      <c r="KTU1" s="68"/>
      <c r="KTV1" s="68"/>
      <c r="KTW1" s="68"/>
      <c r="KTX1" s="68"/>
      <c r="KTY1" s="68"/>
      <c r="KTZ1" s="68"/>
      <c r="KUA1" s="68"/>
      <c r="KUB1" s="68"/>
      <c r="KUC1" s="68"/>
      <c r="KUD1" s="68"/>
      <c r="KUE1" s="68"/>
      <c r="KUF1" s="68"/>
      <c r="KUG1" s="68"/>
      <c r="KUH1" s="68"/>
      <c r="KUI1" s="68"/>
      <c r="KUJ1" s="68"/>
      <c r="KUK1" s="68"/>
      <c r="KUL1" s="68"/>
      <c r="KUM1" s="68"/>
      <c r="KUN1" s="68"/>
      <c r="KUO1" s="68"/>
      <c r="KUP1" s="68"/>
      <c r="KUQ1" s="68"/>
      <c r="KUR1" s="68"/>
      <c r="KUS1" s="68"/>
      <c r="KUT1" s="68"/>
      <c r="KUU1" s="68"/>
      <c r="KUV1" s="68"/>
      <c r="KUW1" s="68"/>
      <c r="KUX1" s="68"/>
      <c r="KUY1" s="68"/>
      <c r="KUZ1" s="68"/>
      <c r="KVA1" s="68"/>
      <c r="KVB1" s="68"/>
      <c r="KVC1" s="68"/>
      <c r="KVD1" s="68"/>
      <c r="KVE1" s="68"/>
      <c r="KVF1" s="68"/>
      <c r="KVG1" s="68"/>
      <c r="KVH1" s="68"/>
      <c r="KVI1" s="68"/>
      <c r="KVJ1" s="68"/>
      <c r="KVK1" s="68"/>
      <c r="KVL1" s="68"/>
      <c r="KVM1" s="68"/>
      <c r="KVN1" s="68"/>
      <c r="KVO1" s="68"/>
      <c r="KVP1" s="68"/>
      <c r="KVQ1" s="68"/>
      <c r="KVR1" s="68"/>
      <c r="KVS1" s="68"/>
      <c r="KVT1" s="68"/>
      <c r="KVU1" s="68"/>
      <c r="KVV1" s="68"/>
      <c r="KVW1" s="68"/>
      <c r="KVX1" s="68"/>
      <c r="KVY1" s="68"/>
      <c r="KVZ1" s="68"/>
      <c r="KWA1" s="68"/>
      <c r="KWB1" s="68"/>
      <c r="KWC1" s="68"/>
      <c r="KWD1" s="68"/>
      <c r="KWE1" s="68"/>
      <c r="KWF1" s="68"/>
      <c r="KWG1" s="68"/>
      <c r="KWH1" s="68"/>
      <c r="KWI1" s="68"/>
      <c r="KWJ1" s="68"/>
      <c r="KWK1" s="68"/>
      <c r="KWL1" s="68"/>
      <c r="KWM1" s="68"/>
      <c r="KWN1" s="68"/>
      <c r="KWO1" s="68"/>
      <c r="KWP1" s="68"/>
      <c r="KWQ1" s="68"/>
      <c r="KWR1" s="68"/>
      <c r="KWS1" s="68"/>
      <c r="KWT1" s="68"/>
      <c r="KWU1" s="68"/>
      <c r="KWV1" s="68"/>
      <c r="KWW1" s="68"/>
      <c r="KWX1" s="68"/>
      <c r="KWY1" s="68"/>
      <c r="KWZ1" s="68"/>
      <c r="KXA1" s="68"/>
      <c r="KXB1" s="68"/>
      <c r="KXC1" s="68"/>
      <c r="KXD1" s="68"/>
      <c r="KXE1" s="68"/>
      <c r="KXF1" s="68"/>
      <c r="KXG1" s="68"/>
      <c r="KXH1" s="68"/>
      <c r="KXI1" s="68"/>
      <c r="KXJ1" s="68"/>
      <c r="KXK1" s="68"/>
      <c r="KXL1" s="68"/>
      <c r="KXM1" s="68"/>
      <c r="KXN1" s="68"/>
      <c r="KXO1" s="68"/>
      <c r="KXP1" s="68"/>
      <c r="KXQ1" s="68"/>
      <c r="KXR1" s="68"/>
      <c r="KXS1" s="68"/>
      <c r="KXT1" s="68"/>
      <c r="KXU1" s="68"/>
      <c r="KXV1" s="68"/>
      <c r="KXW1" s="68"/>
      <c r="KXX1" s="68"/>
      <c r="KXY1" s="68"/>
      <c r="KXZ1" s="68"/>
      <c r="KYA1" s="68"/>
      <c r="KYB1" s="68"/>
      <c r="KYC1" s="68"/>
      <c r="KYD1" s="68"/>
      <c r="KYE1" s="68"/>
      <c r="KYF1" s="68"/>
      <c r="KYG1" s="68"/>
      <c r="KYH1" s="68"/>
      <c r="KYI1" s="68"/>
      <c r="KYJ1" s="68"/>
      <c r="KYK1" s="68"/>
      <c r="KYL1" s="68"/>
      <c r="KYM1" s="68"/>
      <c r="KYN1" s="68"/>
      <c r="KYO1" s="68"/>
      <c r="KYP1" s="68"/>
      <c r="KYQ1" s="68"/>
      <c r="KYR1" s="68"/>
      <c r="KYS1" s="68"/>
      <c r="KYT1" s="68"/>
      <c r="KYU1" s="68"/>
      <c r="KYV1" s="68"/>
      <c r="KYW1" s="68"/>
      <c r="KYX1" s="68"/>
      <c r="KYY1" s="68"/>
      <c r="KYZ1" s="68"/>
      <c r="KZA1" s="68"/>
      <c r="KZB1" s="68"/>
      <c r="KZC1" s="68"/>
      <c r="KZD1" s="68"/>
      <c r="KZE1" s="68"/>
      <c r="KZF1" s="68"/>
      <c r="KZG1" s="68"/>
      <c r="KZH1" s="68"/>
      <c r="KZI1" s="68"/>
      <c r="KZJ1" s="68"/>
      <c r="KZK1" s="68"/>
      <c r="KZL1" s="68"/>
      <c r="KZM1" s="68"/>
      <c r="KZN1" s="68"/>
      <c r="KZO1" s="68"/>
      <c r="KZP1" s="68"/>
      <c r="KZQ1" s="68"/>
      <c r="KZR1" s="68"/>
      <c r="KZS1" s="68"/>
      <c r="KZT1" s="68"/>
      <c r="KZU1" s="68"/>
      <c r="KZV1" s="68"/>
      <c r="KZW1" s="68"/>
      <c r="KZX1" s="68"/>
      <c r="KZY1" s="68"/>
      <c r="KZZ1" s="68"/>
      <c r="LAA1" s="68"/>
      <c r="LAB1" s="68"/>
      <c r="LAC1" s="68"/>
      <c r="LAD1" s="68"/>
      <c r="LAE1" s="68"/>
      <c r="LAF1" s="68"/>
      <c r="LAG1" s="68"/>
      <c r="LAH1" s="68"/>
      <c r="LAI1" s="68"/>
      <c r="LAJ1" s="68"/>
      <c r="LAK1" s="68"/>
      <c r="LAL1" s="68"/>
      <c r="LAM1" s="68"/>
      <c r="LAN1" s="68"/>
      <c r="LAO1" s="68"/>
      <c r="LAP1" s="68"/>
      <c r="LAQ1" s="68"/>
      <c r="LAR1" s="68"/>
      <c r="LAS1" s="68"/>
      <c r="LAT1" s="68"/>
      <c r="LAU1" s="68"/>
      <c r="LAV1" s="68"/>
      <c r="LAW1" s="68"/>
      <c r="LAX1" s="68"/>
      <c r="LAY1" s="68"/>
      <c r="LAZ1" s="68"/>
      <c r="LBA1" s="68"/>
      <c r="LBB1" s="68"/>
      <c r="LBC1" s="68"/>
      <c r="LBD1" s="68"/>
      <c r="LBE1" s="68"/>
      <c r="LBF1" s="68"/>
      <c r="LBG1" s="68"/>
      <c r="LBH1" s="68"/>
      <c r="LBI1" s="68"/>
      <c r="LBJ1" s="68"/>
      <c r="LBK1" s="68"/>
      <c r="LBL1" s="68"/>
      <c r="LBM1" s="68"/>
      <c r="LBN1" s="68"/>
      <c r="LBO1" s="68"/>
      <c r="LBP1" s="68"/>
      <c r="LBQ1" s="68"/>
      <c r="LBR1" s="68"/>
      <c r="LBS1" s="68"/>
      <c r="LBT1" s="68"/>
      <c r="LBU1" s="68"/>
      <c r="LBV1" s="68"/>
      <c r="LBW1" s="68"/>
      <c r="LBX1" s="68"/>
      <c r="LBY1" s="68"/>
      <c r="LBZ1" s="68"/>
      <c r="LCA1" s="68"/>
      <c r="LCB1" s="68"/>
      <c r="LCC1" s="68"/>
      <c r="LCD1" s="68"/>
      <c r="LCE1" s="68"/>
      <c r="LCF1" s="68"/>
      <c r="LCG1" s="68"/>
      <c r="LCH1" s="68"/>
      <c r="LCI1" s="68"/>
      <c r="LCJ1" s="68"/>
      <c r="LCK1" s="68"/>
      <c r="LCL1" s="68"/>
      <c r="LCM1" s="68"/>
      <c r="LCN1" s="68"/>
      <c r="LCO1" s="68"/>
      <c r="LCP1" s="68"/>
      <c r="LCQ1" s="68"/>
      <c r="LCR1" s="68"/>
      <c r="LCS1" s="68"/>
      <c r="LCT1" s="68"/>
      <c r="LCU1" s="68"/>
      <c r="LCV1" s="68"/>
      <c r="LCW1" s="68"/>
      <c r="LCX1" s="68"/>
      <c r="LCY1" s="68"/>
      <c r="LCZ1" s="68"/>
      <c r="LDA1" s="68"/>
      <c r="LDB1" s="68"/>
      <c r="LDC1" s="68"/>
      <c r="LDD1" s="68"/>
      <c r="LDE1" s="68"/>
      <c r="LDF1" s="68"/>
      <c r="LDG1" s="68"/>
      <c r="LDH1" s="68"/>
      <c r="LDI1" s="68"/>
      <c r="LDJ1" s="68"/>
      <c r="LDK1" s="68"/>
      <c r="LDL1" s="68"/>
      <c r="LDM1" s="68"/>
      <c r="LDN1" s="68"/>
      <c r="LDO1" s="68"/>
      <c r="LDP1" s="68"/>
      <c r="LDQ1" s="68"/>
      <c r="LDR1" s="68"/>
      <c r="LDS1" s="68"/>
      <c r="LDT1" s="68"/>
      <c r="LDU1" s="68"/>
      <c r="LDV1" s="68"/>
      <c r="LDW1" s="68"/>
      <c r="LDX1" s="68"/>
      <c r="LDY1" s="68"/>
      <c r="LDZ1" s="68"/>
      <c r="LEA1" s="68"/>
      <c r="LEB1" s="68"/>
      <c r="LEC1" s="68"/>
      <c r="LED1" s="68"/>
      <c r="LEE1" s="68"/>
      <c r="LEF1" s="68"/>
      <c r="LEG1" s="68"/>
      <c r="LEH1" s="68"/>
      <c r="LEI1" s="68"/>
      <c r="LEJ1" s="68"/>
      <c r="LEK1" s="68"/>
      <c r="LEL1" s="68"/>
      <c r="LEM1" s="68"/>
      <c r="LEN1" s="68"/>
      <c r="LEO1" s="68"/>
      <c r="LEP1" s="68"/>
      <c r="LEQ1" s="68"/>
      <c r="LER1" s="68"/>
      <c r="LES1" s="68"/>
      <c r="LET1" s="68"/>
      <c r="LEU1" s="68"/>
      <c r="LEV1" s="68"/>
      <c r="LEW1" s="68"/>
      <c r="LEX1" s="68"/>
      <c r="LEY1" s="68"/>
      <c r="LEZ1" s="68"/>
      <c r="LFA1" s="68"/>
      <c r="LFB1" s="68"/>
      <c r="LFC1" s="68"/>
      <c r="LFD1" s="68"/>
      <c r="LFE1" s="68"/>
      <c r="LFF1" s="68"/>
      <c r="LFG1" s="68"/>
      <c r="LFH1" s="68"/>
      <c r="LFI1" s="68"/>
      <c r="LFJ1" s="68"/>
      <c r="LFK1" s="68"/>
      <c r="LFL1" s="68"/>
      <c r="LFM1" s="68"/>
      <c r="LFN1" s="68"/>
      <c r="LFO1" s="68"/>
      <c r="LFP1" s="68"/>
      <c r="LFQ1" s="68"/>
      <c r="LFR1" s="68"/>
      <c r="LFS1" s="68"/>
      <c r="LFT1" s="68"/>
      <c r="LFU1" s="68"/>
      <c r="LFV1" s="68"/>
      <c r="LFW1" s="68"/>
      <c r="LFX1" s="68"/>
      <c r="LFY1" s="68"/>
      <c r="LFZ1" s="68"/>
      <c r="LGA1" s="68"/>
      <c r="LGB1" s="68"/>
      <c r="LGC1" s="68"/>
      <c r="LGD1" s="68"/>
      <c r="LGE1" s="68"/>
      <c r="LGF1" s="68"/>
      <c r="LGG1" s="68"/>
      <c r="LGH1" s="68"/>
      <c r="LGI1" s="68"/>
      <c r="LGJ1" s="68"/>
      <c r="LGK1" s="68"/>
      <c r="LGL1" s="68"/>
      <c r="LGM1" s="68"/>
      <c r="LGN1" s="68"/>
      <c r="LGO1" s="68"/>
      <c r="LGP1" s="68"/>
      <c r="LGQ1" s="68"/>
      <c r="LGR1" s="68"/>
      <c r="LGS1" s="68"/>
      <c r="LGT1" s="68"/>
      <c r="LGU1" s="68"/>
      <c r="LGV1" s="68"/>
      <c r="LGW1" s="68"/>
      <c r="LGX1" s="68"/>
      <c r="LGY1" s="68"/>
      <c r="LGZ1" s="68"/>
      <c r="LHA1" s="68"/>
      <c r="LHB1" s="68"/>
      <c r="LHC1" s="68"/>
      <c r="LHD1" s="68"/>
      <c r="LHE1" s="68"/>
      <c r="LHF1" s="68"/>
      <c r="LHG1" s="68"/>
      <c r="LHH1" s="68"/>
      <c r="LHI1" s="68"/>
      <c r="LHJ1" s="68"/>
      <c r="LHK1" s="68"/>
      <c r="LHL1" s="68"/>
      <c r="LHM1" s="68"/>
      <c r="LHN1" s="68"/>
      <c r="LHO1" s="68"/>
      <c r="LHP1" s="68"/>
      <c r="LHQ1" s="68"/>
      <c r="LHR1" s="68"/>
      <c r="LHS1" s="68"/>
      <c r="LHT1" s="68"/>
      <c r="LHU1" s="68"/>
      <c r="LHV1" s="68"/>
      <c r="LHW1" s="68"/>
      <c r="LHX1" s="68"/>
      <c r="LHY1" s="68"/>
      <c r="LHZ1" s="68"/>
      <c r="LIA1" s="68"/>
      <c r="LIB1" s="68"/>
      <c r="LIC1" s="68"/>
      <c r="LID1" s="68"/>
      <c r="LIE1" s="68"/>
      <c r="LIF1" s="68"/>
      <c r="LIG1" s="68"/>
      <c r="LIH1" s="68"/>
      <c r="LII1" s="68"/>
      <c r="LIJ1" s="68"/>
      <c r="LIK1" s="68"/>
      <c r="LIL1" s="68"/>
      <c r="LIM1" s="68"/>
      <c r="LIN1" s="68"/>
      <c r="LIO1" s="68"/>
      <c r="LIP1" s="68"/>
      <c r="LIQ1" s="68"/>
      <c r="LIR1" s="68"/>
      <c r="LIS1" s="68"/>
      <c r="LIT1" s="68"/>
      <c r="LIU1" s="68"/>
      <c r="LIV1" s="68"/>
      <c r="LIW1" s="68"/>
      <c r="LIX1" s="68"/>
      <c r="LIY1" s="68"/>
      <c r="LIZ1" s="68"/>
      <c r="LJA1" s="68"/>
      <c r="LJB1" s="68"/>
      <c r="LJC1" s="68"/>
      <c r="LJD1" s="68"/>
      <c r="LJE1" s="68"/>
      <c r="LJF1" s="68"/>
      <c r="LJG1" s="68"/>
      <c r="LJH1" s="68"/>
      <c r="LJI1" s="68"/>
      <c r="LJJ1" s="68"/>
      <c r="LJK1" s="68"/>
      <c r="LJL1" s="68"/>
      <c r="LJM1" s="68"/>
      <c r="LJN1" s="68"/>
      <c r="LJO1" s="68"/>
      <c r="LJP1" s="68"/>
      <c r="LJQ1" s="68"/>
      <c r="LJR1" s="68"/>
      <c r="LJS1" s="68"/>
      <c r="LJT1" s="68"/>
      <c r="LJU1" s="68"/>
      <c r="LJV1" s="68"/>
      <c r="LJW1" s="68"/>
      <c r="LJX1" s="68"/>
      <c r="LJY1" s="68"/>
      <c r="LJZ1" s="68"/>
      <c r="LKA1" s="68"/>
      <c r="LKB1" s="68"/>
      <c r="LKC1" s="68"/>
      <c r="LKD1" s="68"/>
      <c r="LKE1" s="68"/>
      <c r="LKF1" s="68"/>
      <c r="LKG1" s="68"/>
      <c r="LKH1" s="68"/>
      <c r="LKI1" s="68"/>
      <c r="LKJ1" s="68"/>
      <c r="LKK1" s="68"/>
      <c r="LKL1" s="68"/>
      <c r="LKM1" s="68"/>
      <c r="LKN1" s="68"/>
      <c r="LKO1" s="68"/>
      <c r="LKP1" s="68"/>
      <c r="LKQ1" s="68"/>
      <c r="LKR1" s="68"/>
      <c r="LKS1" s="68"/>
      <c r="LKT1" s="68"/>
      <c r="LKU1" s="68"/>
      <c r="LKV1" s="68"/>
      <c r="LKW1" s="68"/>
      <c r="LKX1" s="68"/>
      <c r="LKY1" s="68"/>
      <c r="LKZ1" s="68"/>
      <c r="LLA1" s="68"/>
      <c r="LLB1" s="68"/>
      <c r="LLC1" s="68"/>
      <c r="LLD1" s="68"/>
      <c r="LLE1" s="68"/>
      <c r="LLF1" s="68"/>
      <c r="LLG1" s="68"/>
      <c r="LLH1" s="68"/>
      <c r="LLI1" s="68"/>
      <c r="LLJ1" s="68"/>
      <c r="LLK1" s="68"/>
      <c r="LLL1" s="68"/>
      <c r="LLM1" s="68"/>
      <c r="LLN1" s="68"/>
      <c r="LLO1" s="68"/>
      <c r="LLP1" s="68"/>
      <c r="LLQ1" s="68"/>
      <c r="LLR1" s="68"/>
      <c r="LLS1" s="68"/>
      <c r="LLT1" s="68"/>
      <c r="LLU1" s="68"/>
      <c r="LLV1" s="68"/>
      <c r="LLW1" s="68"/>
      <c r="LLX1" s="68"/>
      <c r="LLY1" s="68"/>
      <c r="LLZ1" s="68"/>
      <c r="LMA1" s="68"/>
      <c r="LMB1" s="68"/>
      <c r="LMC1" s="68"/>
      <c r="LMD1" s="68"/>
      <c r="LME1" s="68"/>
      <c r="LMF1" s="68"/>
      <c r="LMG1" s="68"/>
      <c r="LMH1" s="68"/>
      <c r="LMI1" s="68"/>
      <c r="LMJ1" s="68"/>
      <c r="LMK1" s="68"/>
      <c r="LML1" s="68"/>
      <c r="LMM1" s="68"/>
      <c r="LMN1" s="68"/>
      <c r="LMO1" s="68"/>
      <c r="LMP1" s="68"/>
      <c r="LMQ1" s="68"/>
      <c r="LMR1" s="68"/>
      <c r="LMS1" s="68"/>
      <c r="LMT1" s="68"/>
      <c r="LMU1" s="68"/>
      <c r="LMV1" s="68"/>
      <c r="LMW1" s="68"/>
      <c r="LMX1" s="68"/>
      <c r="LMY1" s="68"/>
      <c r="LMZ1" s="68"/>
      <c r="LNA1" s="68"/>
      <c r="LNB1" s="68"/>
      <c r="LNC1" s="68"/>
      <c r="LND1" s="68"/>
      <c r="LNE1" s="68"/>
      <c r="LNF1" s="68"/>
      <c r="LNG1" s="68"/>
      <c r="LNH1" s="68"/>
      <c r="LNI1" s="68"/>
      <c r="LNJ1" s="68"/>
      <c r="LNK1" s="68"/>
      <c r="LNL1" s="68"/>
      <c r="LNM1" s="68"/>
      <c r="LNN1" s="68"/>
      <c r="LNO1" s="68"/>
      <c r="LNP1" s="68"/>
      <c r="LNQ1" s="68"/>
      <c r="LNR1" s="68"/>
      <c r="LNS1" s="68"/>
      <c r="LNT1" s="68"/>
      <c r="LNU1" s="68"/>
      <c r="LNV1" s="68"/>
      <c r="LNW1" s="68"/>
      <c r="LNX1" s="68"/>
      <c r="LNY1" s="68"/>
      <c r="LNZ1" s="68"/>
      <c r="LOA1" s="68"/>
      <c r="LOB1" s="68"/>
      <c r="LOC1" s="68"/>
      <c r="LOD1" s="68"/>
      <c r="LOE1" s="68"/>
      <c r="LOF1" s="68"/>
      <c r="LOG1" s="68"/>
      <c r="LOH1" s="68"/>
      <c r="LOI1" s="68"/>
      <c r="LOJ1" s="68"/>
      <c r="LOK1" s="68"/>
      <c r="LOL1" s="68"/>
      <c r="LOM1" s="68"/>
      <c r="LON1" s="68"/>
      <c r="LOO1" s="68"/>
      <c r="LOP1" s="68"/>
      <c r="LOQ1" s="68"/>
      <c r="LOR1" s="68"/>
      <c r="LOS1" s="68"/>
      <c r="LOT1" s="68"/>
      <c r="LOU1" s="68"/>
      <c r="LOV1" s="68"/>
      <c r="LOW1" s="68"/>
      <c r="LOX1" s="68"/>
      <c r="LOY1" s="68"/>
      <c r="LOZ1" s="68"/>
      <c r="LPA1" s="68"/>
      <c r="LPB1" s="68"/>
      <c r="LPC1" s="68"/>
      <c r="LPD1" s="68"/>
      <c r="LPE1" s="68"/>
      <c r="LPF1" s="68"/>
      <c r="LPG1" s="68"/>
      <c r="LPH1" s="68"/>
      <c r="LPI1" s="68"/>
      <c r="LPJ1" s="68"/>
      <c r="LPK1" s="68"/>
      <c r="LPL1" s="68"/>
      <c r="LPM1" s="68"/>
      <c r="LPN1" s="68"/>
      <c r="LPO1" s="68"/>
      <c r="LPP1" s="68"/>
      <c r="LPQ1" s="68"/>
      <c r="LPR1" s="68"/>
      <c r="LPS1" s="68"/>
      <c r="LPT1" s="68"/>
      <c r="LPU1" s="68"/>
      <c r="LPV1" s="68"/>
      <c r="LPW1" s="68"/>
      <c r="LPX1" s="68"/>
      <c r="LPY1" s="68"/>
      <c r="LPZ1" s="68"/>
      <c r="LQA1" s="68"/>
      <c r="LQB1" s="68"/>
      <c r="LQC1" s="68"/>
      <c r="LQD1" s="68"/>
      <c r="LQE1" s="68"/>
      <c r="LQF1" s="68"/>
      <c r="LQG1" s="68"/>
      <c r="LQH1" s="68"/>
      <c r="LQI1" s="68"/>
      <c r="LQJ1" s="68"/>
      <c r="LQK1" s="68"/>
      <c r="LQL1" s="68"/>
      <c r="LQM1" s="68"/>
      <c r="LQN1" s="68"/>
      <c r="LQO1" s="68"/>
      <c r="LQP1" s="68"/>
      <c r="LQQ1" s="68"/>
      <c r="LQR1" s="68"/>
      <c r="LQS1" s="68"/>
      <c r="LQT1" s="68"/>
      <c r="LQU1" s="68"/>
      <c r="LQV1" s="68"/>
      <c r="LQW1" s="68"/>
      <c r="LQX1" s="68"/>
      <c r="LQY1" s="68"/>
      <c r="LQZ1" s="68"/>
      <c r="LRA1" s="68"/>
      <c r="LRB1" s="68"/>
      <c r="LRC1" s="68"/>
      <c r="LRD1" s="68"/>
      <c r="LRE1" s="68"/>
      <c r="LRF1" s="68"/>
      <c r="LRG1" s="68"/>
      <c r="LRH1" s="68"/>
      <c r="LRI1" s="68"/>
      <c r="LRJ1" s="68"/>
      <c r="LRK1" s="68"/>
      <c r="LRL1" s="68"/>
      <c r="LRM1" s="68"/>
      <c r="LRN1" s="68"/>
      <c r="LRO1" s="68"/>
      <c r="LRP1" s="68"/>
      <c r="LRQ1" s="68"/>
      <c r="LRR1" s="68"/>
      <c r="LRS1" s="68"/>
      <c r="LRT1" s="68"/>
      <c r="LRU1" s="68"/>
      <c r="LRV1" s="68"/>
      <c r="LRW1" s="68"/>
      <c r="LRX1" s="68"/>
      <c r="LRY1" s="68"/>
      <c r="LRZ1" s="68"/>
      <c r="LSA1" s="68"/>
      <c r="LSB1" s="68"/>
      <c r="LSC1" s="68"/>
      <c r="LSD1" s="68"/>
      <c r="LSE1" s="68"/>
      <c r="LSF1" s="68"/>
      <c r="LSG1" s="68"/>
      <c r="LSH1" s="68"/>
      <c r="LSI1" s="68"/>
      <c r="LSJ1" s="68"/>
      <c r="LSK1" s="68"/>
      <c r="LSL1" s="68"/>
      <c r="LSM1" s="68"/>
      <c r="LSN1" s="68"/>
      <c r="LSO1" s="68"/>
      <c r="LSP1" s="68"/>
      <c r="LSQ1" s="68"/>
      <c r="LSR1" s="68"/>
      <c r="LSS1" s="68"/>
      <c r="LST1" s="68"/>
      <c r="LSU1" s="68"/>
      <c r="LSV1" s="68"/>
      <c r="LSW1" s="68"/>
      <c r="LSX1" s="68"/>
      <c r="LSY1" s="68"/>
      <c r="LSZ1" s="68"/>
      <c r="LTA1" s="68"/>
      <c r="LTB1" s="68"/>
      <c r="LTC1" s="68"/>
      <c r="LTD1" s="68"/>
      <c r="LTE1" s="68"/>
      <c r="LTF1" s="68"/>
      <c r="LTG1" s="68"/>
      <c r="LTH1" s="68"/>
      <c r="LTI1" s="68"/>
      <c r="LTJ1" s="68"/>
      <c r="LTK1" s="68"/>
      <c r="LTL1" s="68"/>
      <c r="LTM1" s="68"/>
      <c r="LTN1" s="68"/>
      <c r="LTO1" s="68"/>
      <c r="LTP1" s="68"/>
      <c r="LTQ1" s="68"/>
      <c r="LTR1" s="68"/>
      <c r="LTS1" s="68"/>
      <c r="LTT1" s="68"/>
      <c r="LTU1" s="68"/>
      <c r="LTV1" s="68"/>
      <c r="LTW1" s="68"/>
      <c r="LTX1" s="68"/>
      <c r="LTY1" s="68"/>
      <c r="LTZ1" s="68"/>
      <c r="LUA1" s="68"/>
      <c r="LUB1" s="68"/>
      <c r="LUC1" s="68"/>
      <c r="LUD1" s="68"/>
      <c r="LUE1" s="68"/>
      <c r="LUF1" s="68"/>
      <c r="LUG1" s="68"/>
      <c r="LUH1" s="68"/>
      <c r="LUI1" s="68"/>
      <c r="LUJ1" s="68"/>
      <c r="LUK1" s="68"/>
      <c r="LUL1" s="68"/>
      <c r="LUM1" s="68"/>
      <c r="LUN1" s="68"/>
      <c r="LUO1" s="68"/>
      <c r="LUP1" s="68"/>
      <c r="LUQ1" s="68"/>
      <c r="LUR1" s="68"/>
      <c r="LUS1" s="68"/>
      <c r="LUT1" s="68"/>
      <c r="LUU1" s="68"/>
      <c r="LUV1" s="68"/>
      <c r="LUW1" s="68"/>
      <c r="LUX1" s="68"/>
      <c r="LUY1" s="68"/>
      <c r="LUZ1" s="68"/>
      <c r="LVA1" s="68"/>
      <c r="LVB1" s="68"/>
      <c r="LVC1" s="68"/>
      <c r="LVD1" s="68"/>
      <c r="LVE1" s="68"/>
      <c r="LVF1" s="68"/>
      <c r="LVG1" s="68"/>
      <c r="LVH1" s="68"/>
      <c r="LVI1" s="68"/>
      <c r="LVJ1" s="68"/>
      <c r="LVK1" s="68"/>
      <c r="LVL1" s="68"/>
      <c r="LVM1" s="68"/>
      <c r="LVN1" s="68"/>
      <c r="LVO1" s="68"/>
      <c r="LVP1" s="68"/>
      <c r="LVQ1" s="68"/>
      <c r="LVR1" s="68"/>
      <c r="LVS1" s="68"/>
      <c r="LVT1" s="68"/>
      <c r="LVU1" s="68"/>
      <c r="LVV1" s="68"/>
      <c r="LVW1" s="68"/>
      <c r="LVX1" s="68"/>
      <c r="LVY1" s="68"/>
      <c r="LVZ1" s="68"/>
      <c r="LWA1" s="68"/>
      <c r="LWB1" s="68"/>
      <c r="LWC1" s="68"/>
      <c r="LWD1" s="68"/>
      <c r="LWE1" s="68"/>
      <c r="LWF1" s="68"/>
      <c r="LWG1" s="68"/>
      <c r="LWH1" s="68"/>
      <c r="LWI1" s="68"/>
      <c r="LWJ1" s="68"/>
      <c r="LWK1" s="68"/>
      <c r="LWL1" s="68"/>
      <c r="LWM1" s="68"/>
      <c r="LWN1" s="68"/>
      <c r="LWO1" s="68"/>
      <c r="LWP1" s="68"/>
      <c r="LWQ1" s="68"/>
      <c r="LWR1" s="68"/>
      <c r="LWS1" s="68"/>
      <c r="LWT1" s="68"/>
      <c r="LWU1" s="68"/>
      <c r="LWV1" s="68"/>
      <c r="LWW1" s="68"/>
      <c r="LWX1" s="68"/>
      <c r="LWY1" s="68"/>
      <c r="LWZ1" s="68"/>
      <c r="LXA1" s="68"/>
      <c r="LXB1" s="68"/>
      <c r="LXC1" s="68"/>
      <c r="LXD1" s="68"/>
      <c r="LXE1" s="68"/>
      <c r="LXF1" s="68"/>
      <c r="LXG1" s="68"/>
      <c r="LXH1" s="68"/>
      <c r="LXI1" s="68"/>
      <c r="LXJ1" s="68"/>
      <c r="LXK1" s="68"/>
      <c r="LXL1" s="68"/>
      <c r="LXM1" s="68"/>
      <c r="LXN1" s="68"/>
      <c r="LXO1" s="68"/>
      <c r="LXP1" s="68"/>
      <c r="LXQ1" s="68"/>
      <c r="LXR1" s="68"/>
      <c r="LXS1" s="68"/>
      <c r="LXT1" s="68"/>
      <c r="LXU1" s="68"/>
      <c r="LXV1" s="68"/>
      <c r="LXW1" s="68"/>
      <c r="LXX1" s="68"/>
      <c r="LXY1" s="68"/>
      <c r="LXZ1" s="68"/>
      <c r="LYA1" s="68"/>
      <c r="LYB1" s="68"/>
      <c r="LYC1" s="68"/>
      <c r="LYD1" s="68"/>
      <c r="LYE1" s="68"/>
      <c r="LYF1" s="68"/>
      <c r="LYG1" s="68"/>
      <c r="LYH1" s="68"/>
      <c r="LYI1" s="68"/>
      <c r="LYJ1" s="68"/>
      <c r="LYK1" s="68"/>
      <c r="LYL1" s="68"/>
      <c r="LYM1" s="68"/>
      <c r="LYN1" s="68"/>
      <c r="LYO1" s="68"/>
      <c r="LYP1" s="68"/>
      <c r="LYQ1" s="68"/>
      <c r="LYR1" s="68"/>
      <c r="LYS1" s="68"/>
      <c r="LYT1" s="68"/>
      <c r="LYU1" s="68"/>
      <c r="LYV1" s="68"/>
      <c r="LYW1" s="68"/>
      <c r="LYX1" s="68"/>
      <c r="LYY1" s="68"/>
      <c r="LYZ1" s="68"/>
      <c r="LZA1" s="68"/>
      <c r="LZB1" s="68"/>
      <c r="LZC1" s="68"/>
      <c r="LZD1" s="68"/>
      <c r="LZE1" s="68"/>
      <c r="LZF1" s="68"/>
      <c r="LZG1" s="68"/>
      <c r="LZH1" s="68"/>
      <c r="LZI1" s="68"/>
      <c r="LZJ1" s="68"/>
      <c r="LZK1" s="68"/>
      <c r="LZL1" s="68"/>
      <c r="LZM1" s="68"/>
      <c r="LZN1" s="68"/>
      <c r="LZO1" s="68"/>
      <c r="LZP1" s="68"/>
      <c r="LZQ1" s="68"/>
      <c r="LZR1" s="68"/>
      <c r="LZS1" s="68"/>
      <c r="LZT1" s="68"/>
      <c r="LZU1" s="68"/>
      <c r="LZV1" s="68"/>
      <c r="LZW1" s="68"/>
      <c r="LZX1" s="68"/>
      <c r="LZY1" s="68"/>
      <c r="LZZ1" s="68"/>
      <c r="MAA1" s="68"/>
      <c r="MAB1" s="68"/>
      <c r="MAC1" s="68"/>
      <c r="MAD1" s="68"/>
      <c r="MAE1" s="68"/>
      <c r="MAF1" s="68"/>
      <c r="MAG1" s="68"/>
      <c r="MAH1" s="68"/>
      <c r="MAI1" s="68"/>
      <c r="MAJ1" s="68"/>
      <c r="MAK1" s="68"/>
      <c r="MAL1" s="68"/>
      <c r="MAM1" s="68"/>
      <c r="MAN1" s="68"/>
      <c r="MAO1" s="68"/>
      <c r="MAP1" s="68"/>
      <c r="MAQ1" s="68"/>
      <c r="MAR1" s="68"/>
      <c r="MAS1" s="68"/>
      <c r="MAT1" s="68"/>
      <c r="MAU1" s="68"/>
      <c r="MAV1" s="68"/>
      <c r="MAW1" s="68"/>
      <c r="MAX1" s="68"/>
      <c r="MAY1" s="68"/>
      <c r="MAZ1" s="68"/>
      <c r="MBA1" s="68"/>
      <c r="MBB1" s="68"/>
      <c r="MBC1" s="68"/>
      <c r="MBD1" s="68"/>
      <c r="MBE1" s="68"/>
      <c r="MBF1" s="68"/>
      <c r="MBG1" s="68"/>
      <c r="MBH1" s="68"/>
      <c r="MBI1" s="68"/>
      <c r="MBJ1" s="68"/>
      <c r="MBK1" s="68"/>
      <c r="MBL1" s="68"/>
      <c r="MBM1" s="68"/>
      <c r="MBN1" s="68"/>
      <c r="MBO1" s="68"/>
      <c r="MBP1" s="68"/>
      <c r="MBQ1" s="68"/>
      <c r="MBR1" s="68"/>
      <c r="MBS1" s="68"/>
      <c r="MBT1" s="68"/>
      <c r="MBU1" s="68"/>
      <c r="MBV1" s="68"/>
      <c r="MBW1" s="68"/>
      <c r="MBX1" s="68"/>
      <c r="MBY1" s="68"/>
      <c r="MBZ1" s="68"/>
      <c r="MCA1" s="68"/>
      <c r="MCB1" s="68"/>
      <c r="MCC1" s="68"/>
      <c r="MCD1" s="68"/>
      <c r="MCE1" s="68"/>
      <c r="MCF1" s="68"/>
      <c r="MCG1" s="68"/>
      <c r="MCH1" s="68"/>
      <c r="MCI1" s="68"/>
      <c r="MCJ1" s="68"/>
      <c r="MCK1" s="68"/>
      <c r="MCL1" s="68"/>
      <c r="MCM1" s="68"/>
      <c r="MCN1" s="68"/>
      <c r="MCO1" s="68"/>
      <c r="MCP1" s="68"/>
      <c r="MCQ1" s="68"/>
      <c r="MCR1" s="68"/>
      <c r="MCS1" s="68"/>
      <c r="MCT1" s="68"/>
      <c r="MCU1" s="68"/>
      <c r="MCV1" s="68"/>
      <c r="MCW1" s="68"/>
      <c r="MCX1" s="68"/>
      <c r="MCY1" s="68"/>
      <c r="MCZ1" s="68"/>
      <c r="MDA1" s="68"/>
      <c r="MDB1" s="68"/>
      <c r="MDC1" s="68"/>
      <c r="MDD1" s="68"/>
      <c r="MDE1" s="68"/>
      <c r="MDF1" s="68"/>
      <c r="MDG1" s="68"/>
      <c r="MDH1" s="68"/>
      <c r="MDI1" s="68"/>
      <c r="MDJ1" s="68"/>
      <c r="MDK1" s="68"/>
      <c r="MDL1" s="68"/>
      <c r="MDM1" s="68"/>
      <c r="MDN1" s="68"/>
      <c r="MDO1" s="68"/>
      <c r="MDP1" s="68"/>
      <c r="MDQ1" s="68"/>
      <c r="MDR1" s="68"/>
      <c r="MDS1" s="68"/>
      <c r="MDT1" s="68"/>
      <c r="MDU1" s="68"/>
      <c r="MDV1" s="68"/>
      <c r="MDW1" s="68"/>
      <c r="MDX1" s="68"/>
      <c r="MDY1" s="68"/>
      <c r="MDZ1" s="68"/>
      <c r="MEA1" s="68"/>
      <c r="MEB1" s="68"/>
      <c r="MEC1" s="68"/>
      <c r="MED1" s="68"/>
      <c r="MEE1" s="68"/>
      <c r="MEF1" s="68"/>
      <c r="MEG1" s="68"/>
      <c r="MEH1" s="68"/>
      <c r="MEI1" s="68"/>
      <c r="MEJ1" s="68"/>
      <c r="MEK1" s="68"/>
      <c r="MEL1" s="68"/>
      <c r="MEM1" s="68"/>
      <c r="MEN1" s="68"/>
      <c r="MEO1" s="68"/>
      <c r="MEP1" s="68"/>
      <c r="MEQ1" s="68"/>
      <c r="MER1" s="68"/>
      <c r="MES1" s="68"/>
      <c r="MET1" s="68"/>
      <c r="MEU1" s="68"/>
      <c r="MEV1" s="68"/>
      <c r="MEW1" s="68"/>
      <c r="MEX1" s="68"/>
      <c r="MEY1" s="68"/>
      <c r="MEZ1" s="68"/>
      <c r="MFA1" s="68"/>
      <c r="MFB1" s="68"/>
      <c r="MFC1" s="68"/>
      <c r="MFD1" s="68"/>
      <c r="MFE1" s="68"/>
      <c r="MFF1" s="68"/>
      <c r="MFG1" s="68"/>
      <c r="MFH1" s="68"/>
      <c r="MFI1" s="68"/>
      <c r="MFJ1" s="68"/>
      <c r="MFK1" s="68"/>
      <c r="MFL1" s="68"/>
      <c r="MFM1" s="68"/>
      <c r="MFN1" s="68"/>
      <c r="MFO1" s="68"/>
      <c r="MFP1" s="68"/>
      <c r="MFQ1" s="68"/>
      <c r="MFR1" s="68"/>
      <c r="MFS1" s="68"/>
      <c r="MFT1" s="68"/>
      <c r="MFU1" s="68"/>
      <c r="MFV1" s="68"/>
      <c r="MFW1" s="68"/>
      <c r="MFX1" s="68"/>
      <c r="MFY1" s="68"/>
      <c r="MFZ1" s="68"/>
      <c r="MGA1" s="68"/>
      <c r="MGB1" s="68"/>
      <c r="MGC1" s="68"/>
      <c r="MGD1" s="68"/>
      <c r="MGE1" s="68"/>
      <c r="MGF1" s="68"/>
      <c r="MGG1" s="68"/>
      <c r="MGH1" s="68"/>
      <c r="MGI1" s="68"/>
      <c r="MGJ1" s="68"/>
      <c r="MGK1" s="68"/>
      <c r="MGL1" s="68"/>
      <c r="MGM1" s="68"/>
      <c r="MGN1" s="68"/>
      <c r="MGO1" s="68"/>
      <c r="MGP1" s="68"/>
      <c r="MGQ1" s="68"/>
      <c r="MGR1" s="68"/>
      <c r="MGS1" s="68"/>
      <c r="MGT1" s="68"/>
      <c r="MGU1" s="68"/>
      <c r="MGV1" s="68"/>
      <c r="MGW1" s="68"/>
      <c r="MGX1" s="68"/>
      <c r="MGY1" s="68"/>
      <c r="MGZ1" s="68"/>
      <c r="MHA1" s="68"/>
      <c r="MHB1" s="68"/>
      <c r="MHC1" s="68"/>
      <c r="MHD1" s="68"/>
      <c r="MHE1" s="68"/>
      <c r="MHF1" s="68"/>
      <c r="MHG1" s="68"/>
      <c r="MHH1" s="68"/>
      <c r="MHI1" s="68"/>
      <c r="MHJ1" s="68"/>
      <c r="MHK1" s="68"/>
      <c r="MHL1" s="68"/>
      <c r="MHM1" s="68"/>
      <c r="MHN1" s="68"/>
      <c r="MHO1" s="68"/>
      <c r="MHP1" s="68"/>
      <c r="MHQ1" s="68"/>
      <c r="MHR1" s="68"/>
      <c r="MHS1" s="68"/>
      <c r="MHT1" s="68"/>
      <c r="MHU1" s="68"/>
      <c r="MHV1" s="68"/>
      <c r="MHW1" s="68"/>
      <c r="MHX1" s="68"/>
      <c r="MHY1" s="68"/>
      <c r="MHZ1" s="68"/>
      <c r="MIA1" s="68"/>
      <c r="MIB1" s="68"/>
      <c r="MIC1" s="68"/>
      <c r="MID1" s="68"/>
      <c r="MIE1" s="68"/>
      <c r="MIF1" s="68"/>
      <c r="MIG1" s="68"/>
      <c r="MIH1" s="68"/>
      <c r="MII1" s="68"/>
      <c r="MIJ1" s="68"/>
      <c r="MIK1" s="68"/>
      <c r="MIL1" s="68"/>
      <c r="MIM1" s="68"/>
      <c r="MIN1" s="68"/>
      <c r="MIO1" s="68"/>
      <c r="MIP1" s="68"/>
      <c r="MIQ1" s="68"/>
      <c r="MIR1" s="68"/>
      <c r="MIS1" s="68"/>
      <c r="MIT1" s="68"/>
      <c r="MIU1" s="68"/>
      <c r="MIV1" s="68"/>
      <c r="MIW1" s="68"/>
      <c r="MIX1" s="68"/>
      <c r="MIY1" s="68"/>
      <c r="MIZ1" s="68"/>
      <c r="MJA1" s="68"/>
      <c r="MJB1" s="68"/>
      <c r="MJC1" s="68"/>
      <c r="MJD1" s="68"/>
      <c r="MJE1" s="68"/>
      <c r="MJF1" s="68"/>
      <c r="MJG1" s="68"/>
      <c r="MJH1" s="68"/>
      <c r="MJI1" s="68"/>
      <c r="MJJ1" s="68"/>
      <c r="MJK1" s="68"/>
      <c r="MJL1" s="68"/>
      <c r="MJM1" s="68"/>
      <c r="MJN1" s="68"/>
      <c r="MJO1" s="68"/>
      <c r="MJP1" s="68"/>
      <c r="MJQ1" s="68"/>
      <c r="MJR1" s="68"/>
      <c r="MJS1" s="68"/>
      <c r="MJT1" s="68"/>
      <c r="MJU1" s="68"/>
      <c r="MJV1" s="68"/>
      <c r="MJW1" s="68"/>
      <c r="MJX1" s="68"/>
      <c r="MJY1" s="68"/>
      <c r="MJZ1" s="68"/>
      <c r="MKA1" s="68"/>
      <c r="MKB1" s="68"/>
      <c r="MKC1" s="68"/>
      <c r="MKD1" s="68"/>
      <c r="MKE1" s="68"/>
      <c r="MKF1" s="68"/>
      <c r="MKG1" s="68"/>
      <c r="MKH1" s="68"/>
      <c r="MKI1" s="68"/>
      <c r="MKJ1" s="68"/>
      <c r="MKK1" s="68"/>
      <c r="MKL1" s="68"/>
      <c r="MKM1" s="68"/>
      <c r="MKN1" s="68"/>
      <c r="MKO1" s="68"/>
      <c r="MKP1" s="68"/>
      <c r="MKQ1" s="68"/>
      <c r="MKR1" s="68"/>
      <c r="MKS1" s="68"/>
      <c r="MKT1" s="68"/>
      <c r="MKU1" s="68"/>
      <c r="MKV1" s="68"/>
      <c r="MKW1" s="68"/>
      <c r="MKX1" s="68"/>
      <c r="MKY1" s="68"/>
      <c r="MKZ1" s="68"/>
      <c r="MLA1" s="68"/>
      <c r="MLB1" s="68"/>
      <c r="MLC1" s="68"/>
      <c r="MLD1" s="68"/>
      <c r="MLE1" s="68"/>
      <c r="MLF1" s="68"/>
      <c r="MLG1" s="68"/>
      <c r="MLH1" s="68"/>
      <c r="MLI1" s="68"/>
      <c r="MLJ1" s="68"/>
      <c r="MLK1" s="68"/>
      <c r="MLL1" s="68"/>
      <c r="MLM1" s="68"/>
      <c r="MLN1" s="68"/>
      <c r="MLO1" s="68"/>
      <c r="MLP1" s="68"/>
      <c r="MLQ1" s="68"/>
      <c r="MLR1" s="68"/>
      <c r="MLS1" s="68"/>
      <c r="MLT1" s="68"/>
      <c r="MLU1" s="68"/>
      <c r="MLV1" s="68"/>
      <c r="MLW1" s="68"/>
      <c r="MLX1" s="68"/>
      <c r="MLY1" s="68"/>
      <c r="MLZ1" s="68"/>
      <c r="MMA1" s="68"/>
      <c r="MMB1" s="68"/>
      <c r="MMC1" s="68"/>
      <c r="MMD1" s="68"/>
      <c r="MME1" s="68"/>
      <c r="MMF1" s="68"/>
      <c r="MMG1" s="68"/>
      <c r="MMH1" s="68"/>
      <c r="MMI1" s="68"/>
      <c r="MMJ1" s="68"/>
      <c r="MMK1" s="68"/>
      <c r="MML1" s="68"/>
      <c r="MMM1" s="68"/>
      <c r="MMN1" s="68"/>
      <c r="MMO1" s="68"/>
      <c r="MMP1" s="68"/>
      <c r="MMQ1" s="68"/>
      <c r="MMR1" s="68"/>
      <c r="MMS1" s="68"/>
      <c r="MMT1" s="68"/>
      <c r="MMU1" s="68"/>
      <c r="MMV1" s="68"/>
      <c r="MMW1" s="68"/>
      <c r="MMX1" s="68"/>
      <c r="MMY1" s="68"/>
      <c r="MMZ1" s="68"/>
      <c r="MNA1" s="68"/>
      <c r="MNB1" s="68"/>
      <c r="MNC1" s="68"/>
      <c r="MND1" s="68"/>
      <c r="MNE1" s="68"/>
      <c r="MNF1" s="68"/>
      <c r="MNG1" s="68"/>
      <c r="MNH1" s="68"/>
      <c r="MNI1" s="68"/>
      <c r="MNJ1" s="68"/>
      <c r="MNK1" s="68"/>
      <c r="MNL1" s="68"/>
      <c r="MNM1" s="68"/>
      <c r="MNN1" s="68"/>
      <c r="MNO1" s="68"/>
      <c r="MNP1" s="68"/>
      <c r="MNQ1" s="68"/>
      <c r="MNR1" s="68"/>
      <c r="MNS1" s="68"/>
      <c r="MNT1" s="68"/>
      <c r="MNU1" s="68"/>
      <c r="MNV1" s="68"/>
      <c r="MNW1" s="68"/>
      <c r="MNX1" s="68"/>
      <c r="MNY1" s="68"/>
      <c r="MNZ1" s="68"/>
      <c r="MOA1" s="68"/>
      <c r="MOB1" s="68"/>
      <c r="MOC1" s="68"/>
      <c r="MOD1" s="68"/>
      <c r="MOE1" s="68"/>
      <c r="MOF1" s="68"/>
      <c r="MOG1" s="68"/>
      <c r="MOH1" s="68"/>
      <c r="MOI1" s="68"/>
      <c r="MOJ1" s="68"/>
      <c r="MOK1" s="68"/>
      <c r="MOL1" s="68"/>
      <c r="MOM1" s="68"/>
      <c r="MON1" s="68"/>
      <c r="MOO1" s="68"/>
      <c r="MOP1" s="68"/>
      <c r="MOQ1" s="68"/>
      <c r="MOR1" s="68"/>
      <c r="MOS1" s="68"/>
      <c r="MOT1" s="68"/>
      <c r="MOU1" s="68"/>
      <c r="MOV1" s="68"/>
      <c r="MOW1" s="68"/>
      <c r="MOX1" s="68"/>
      <c r="MOY1" s="68"/>
      <c r="MOZ1" s="68"/>
      <c r="MPA1" s="68"/>
      <c r="MPB1" s="68"/>
      <c r="MPC1" s="68"/>
      <c r="MPD1" s="68"/>
      <c r="MPE1" s="68"/>
      <c r="MPF1" s="68"/>
      <c r="MPG1" s="68"/>
      <c r="MPH1" s="68"/>
      <c r="MPI1" s="68"/>
      <c r="MPJ1" s="68"/>
      <c r="MPK1" s="68"/>
      <c r="MPL1" s="68"/>
      <c r="MPM1" s="68"/>
      <c r="MPN1" s="68"/>
      <c r="MPO1" s="68"/>
      <c r="MPP1" s="68"/>
      <c r="MPQ1" s="68"/>
      <c r="MPR1" s="68"/>
      <c r="MPS1" s="68"/>
      <c r="MPT1" s="68"/>
      <c r="MPU1" s="68"/>
      <c r="MPV1" s="68"/>
      <c r="MPW1" s="68"/>
      <c r="MPX1" s="68"/>
      <c r="MPY1" s="68"/>
      <c r="MPZ1" s="68"/>
      <c r="MQA1" s="68"/>
      <c r="MQB1" s="68"/>
      <c r="MQC1" s="68"/>
      <c r="MQD1" s="68"/>
      <c r="MQE1" s="68"/>
      <c r="MQF1" s="68"/>
      <c r="MQG1" s="68"/>
      <c r="MQH1" s="68"/>
      <c r="MQI1" s="68"/>
      <c r="MQJ1" s="68"/>
      <c r="MQK1" s="68"/>
      <c r="MQL1" s="68"/>
      <c r="MQM1" s="68"/>
      <c r="MQN1" s="68"/>
      <c r="MQO1" s="68"/>
      <c r="MQP1" s="68"/>
      <c r="MQQ1" s="68"/>
      <c r="MQR1" s="68"/>
      <c r="MQS1" s="68"/>
      <c r="MQT1" s="68"/>
      <c r="MQU1" s="68"/>
      <c r="MQV1" s="68"/>
      <c r="MQW1" s="68"/>
      <c r="MQX1" s="68"/>
      <c r="MQY1" s="68"/>
      <c r="MQZ1" s="68"/>
      <c r="MRA1" s="68"/>
      <c r="MRB1" s="68"/>
      <c r="MRC1" s="68"/>
      <c r="MRD1" s="68"/>
      <c r="MRE1" s="68"/>
      <c r="MRF1" s="68"/>
      <c r="MRG1" s="68"/>
      <c r="MRH1" s="68"/>
      <c r="MRI1" s="68"/>
      <c r="MRJ1" s="68"/>
      <c r="MRK1" s="68"/>
      <c r="MRL1" s="68"/>
      <c r="MRM1" s="68"/>
      <c r="MRN1" s="68"/>
      <c r="MRO1" s="68"/>
      <c r="MRP1" s="68"/>
      <c r="MRQ1" s="68"/>
      <c r="MRR1" s="68"/>
      <c r="MRS1" s="68"/>
      <c r="MRT1" s="68"/>
      <c r="MRU1" s="68"/>
      <c r="MRV1" s="68"/>
      <c r="MRW1" s="68"/>
      <c r="MRX1" s="68"/>
      <c r="MRY1" s="68"/>
      <c r="MRZ1" s="68"/>
      <c r="MSA1" s="68"/>
      <c r="MSB1" s="68"/>
      <c r="MSC1" s="68"/>
      <c r="MSD1" s="68"/>
      <c r="MSE1" s="68"/>
      <c r="MSF1" s="68"/>
      <c r="MSG1" s="68"/>
      <c r="MSH1" s="68"/>
      <c r="MSI1" s="68"/>
      <c r="MSJ1" s="68"/>
      <c r="MSK1" s="68"/>
      <c r="MSL1" s="68"/>
      <c r="MSM1" s="68"/>
      <c r="MSN1" s="68"/>
      <c r="MSO1" s="68"/>
      <c r="MSP1" s="68"/>
      <c r="MSQ1" s="68"/>
      <c r="MSR1" s="68"/>
      <c r="MSS1" s="68"/>
      <c r="MST1" s="68"/>
      <c r="MSU1" s="68"/>
      <c r="MSV1" s="68"/>
      <c r="MSW1" s="68"/>
      <c r="MSX1" s="68"/>
      <c r="MSY1" s="68"/>
      <c r="MSZ1" s="68"/>
      <c r="MTA1" s="68"/>
      <c r="MTB1" s="68"/>
      <c r="MTC1" s="68"/>
      <c r="MTD1" s="68"/>
      <c r="MTE1" s="68"/>
      <c r="MTF1" s="68"/>
      <c r="MTG1" s="68"/>
      <c r="MTH1" s="68"/>
      <c r="MTI1" s="68"/>
      <c r="MTJ1" s="68"/>
      <c r="MTK1" s="68"/>
      <c r="MTL1" s="68"/>
      <c r="MTM1" s="68"/>
      <c r="MTN1" s="68"/>
      <c r="MTO1" s="68"/>
      <c r="MTP1" s="68"/>
      <c r="MTQ1" s="68"/>
      <c r="MTR1" s="68"/>
      <c r="MTS1" s="68"/>
      <c r="MTT1" s="68"/>
      <c r="MTU1" s="68"/>
      <c r="MTV1" s="68"/>
      <c r="MTW1" s="68"/>
      <c r="MTX1" s="68"/>
      <c r="MTY1" s="68"/>
      <c r="MTZ1" s="68"/>
      <c r="MUA1" s="68"/>
      <c r="MUB1" s="68"/>
      <c r="MUC1" s="68"/>
      <c r="MUD1" s="68"/>
      <c r="MUE1" s="68"/>
      <c r="MUF1" s="68"/>
      <c r="MUG1" s="68"/>
      <c r="MUH1" s="68"/>
      <c r="MUI1" s="68"/>
      <c r="MUJ1" s="68"/>
      <c r="MUK1" s="68"/>
      <c r="MUL1" s="68"/>
      <c r="MUM1" s="68"/>
      <c r="MUN1" s="68"/>
      <c r="MUO1" s="68"/>
      <c r="MUP1" s="68"/>
      <c r="MUQ1" s="68"/>
      <c r="MUR1" s="68"/>
      <c r="MUS1" s="68"/>
      <c r="MUT1" s="68"/>
      <c r="MUU1" s="68"/>
      <c r="MUV1" s="68"/>
      <c r="MUW1" s="68"/>
      <c r="MUX1" s="68"/>
      <c r="MUY1" s="68"/>
      <c r="MUZ1" s="68"/>
      <c r="MVA1" s="68"/>
      <c r="MVB1" s="68"/>
      <c r="MVC1" s="68"/>
      <c r="MVD1" s="68"/>
      <c r="MVE1" s="68"/>
      <c r="MVF1" s="68"/>
      <c r="MVG1" s="68"/>
      <c r="MVH1" s="68"/>
      <c r="MVI1" s="68"/>
      <c r="MVJ1" s="68"/>
      <c r="MVK1" s="68"/>
      <c r="MVL1" s="68"/>
      <c r="MVM1" s="68"/>
      <c r="MVN1" s="68"/>
      <c r="MVO1" s="68"/>
      <c r="MVP1" s="68"/>
      <c r="MVQ1" s="68"/>
      <c r="MVR1" s="68"/>
      <c r="MVS1" s="68"/>
      <c r="MVT1" s="68"/>
      <c r="MVU1" s="68"/>
      <c r="MVV1" s="68"/>
      <c r="MVW1" s="68"/>
      <c r="MVX1" s="68"/>
      <c r="MVY1" s="68"/>
      <c r="MVZ1" s="68"/>
      <c r="MWA1" s="68"/>
      <c r="MWB1" s="68"/>
      <c r="MWC1" s="68"/>
      <c r="MWD1" s="68"/>
      <c r="MWE1" s="68"/>
      <c r="MWF1" s="68"/>
      <c r="MWG1" s="68"/>
      <c r="MWH1" s="68"/>
      <c r="MWI1" s="68"/>
      <c r="MWJ1" s="68"/>
      <c r="MWK1" s="68"/>
      <c r="MWL1" s="68"/>
      <c r="MWM1" s="68"/>
      <c r="MWN1" s="68"/>
      <c r="MWO1" s="68"/>
      <c r="MWP1" s="68"/>
      <c r="MWQ1" s="68"/>
      <c r="MWR1" s="68"/>
      <c r="MWS1" s="68"/>
      <c r="MWT1" s="68"/>
      <c r="MWU1" s="68"/>
      <c r="MWV1" s="68"/>
      <c r="MWW1" s="68"/>
      <c r="MWX1" s="68"/>
      <c r="MWY1" s="68"/>
      <c r="MWZ1" s="68"/>
      <c r="MXA1" s="68"/>
      <c r="MXB1" s="68"/>
      <c r="MXC1" s="68"/>
      <c r="MXD1" s="68"/>
      <c r="MXE1" s="68"/>
      <c r="MXF1" s="68"/>
      <c r="MXG1" s="68"/>
      <c r="MXH1" s="68"/>
      <c r="MXI1" s="68"/>
      <c r="MXJ1" s="68"/>
      <c r="MXK1" s="68"/>
      <c r="MXL1" s="68"/>
      <c r="MXM1" s="68"/>
      <c r="MXN1" s="68"/>
      <c r="MXO1" s="68"/>
      <c r="MXP1" s="68"/>
      <c r="MXQ1" s="68"/>
      <c r="MXR1" s="68"/>
      <c r="MXS1" s="68"/>
      <c r="MXT1" s="68"/>
      <c r="MXU1" s="68"/>
      <c r="MXV1" s="68"/>
      <c r="MXW1" s="68"/>
      <c r="MXX1" s="68"/>
      <c r="MXY1" s="68"/>
      <c r="MXZ1" s="68"/>
      <c r="MYA1" s="68"/>
      <c r="MYB1" s="68"/>
      <c r="MYC1" s="68"/>
      <c r="MYD1" s="68"/>
      <c r="MYE1" s="68"/>
      <c r="MYF1" s="68"/>
      <c r="MYG1" s="68"/>
      <c r="MYH1" s="68"/>
      <c r="MYI1" s="68"/>
      <c r="MYJ1" s="68"/>
      <c r="MYK1" s="68"/>
      <c r="MYL1" s="68"/>
      <c r="MYM1" s="68"/>
      <c r="MYN1" s="68"/>
      <c r="MYO1" s="68"/>
      <c r="MYP1" s="68"/>
      <c r="MYQ1" s="68"/>
      <c r="MYR1" s="68"/>
      <c r="MYS1" s="68"/>
      <c r="MYT1" s="68"/>
      <c r="MYU1" s="68"/>
      <c r="MYV1" s="68"/>
      <c r="MYW1" s="68"/>
      <c r="MYX1" s="68"/>
      <c r="MYY1" s="68"/>
      <c r="MYZ1" s="68"/>
      <c r="MZA1" s="68"/>
      <c r="MZB1" s="68"/>
      <c r="MZC1" s="68"/>
      <c r="MZD1" s="68"/>
      <c r="MZE1" s="68"/>
      <c r="MZF1" s="68"/>
      <c r="MZG1" s="68"/>
      <c r="MZH1" s="68"/>
      <c r="MZI1" s="68"/>
      <c r="MZJ1" s="68"/>
      <c r="MZK1" s="68"/>
      <c r="MZL1" s="68"/>
      <c r="MZM1" s="68"/>
      <c r="MZN1" s="68"/>
      <c r="MZO1" s="68"/>
      <c r="MZP1" s="68"/>
      <c r="MZQ1" s="68"/>
      <c r="MZR1" s="68"/>
      <c r="MZS1" s="68"/>
      <c r="MZT1" s="68"/>
      <c r="MZU1" s="68"/>
      <c r="MZV1" s="68"/>
      <c r="MZW1" s="68"/>
      <c r="MZX1" s="68"/>
      <c r="MZY1" s="68"/>
      <c r="MZZ1" s="68"/>
      <c r="NAA1" s="68"/>
      <c r="NAB1" s="68"/>
      <c r="NAC1" s="68"/>
      <c r="NAD1" s="68"/>
      <c r="NAE1" s="68"/>
      <c r="NAF1" s="68"/>
      <c r="NAG1" s="68"/>
      <c r="NAH1" s="68"/>
      <c r="NAI1" s="68"/>
      <c r="NAJ1" s="68"/>
      <c r="NAK1" s="68"/>
      <c r="NAL1" s="68"/>
      <c r="NAM1" s="68"/>
      <c r="NAN1" s="68"/>
      <c r="NAO1" s="68"/>
      <c r="NAP1" s="68"/>
      <c r="NAQ1" s="68"/>
      <c r="NAR1" s="68"/>
      <c r="NAS1" s="68"/>
      <c r="NAT1" s="68"/>
      <c r="NAU1" s="68"/>
      <c r="NAV1" s="68"/>
      <c r="NAW1" s="68"/>
      <c r="NAX1" s="68"/>
      <c r="NAY1" s="68"/>
      <c r="NAZ1" s="68"/>
      <c r="NBA1" s="68"/>
      <c r="NBB1" s="68"/>
      <c r="NBC1" s="68"/>
      <c r="NBD1" s="68"/>
      <c r="NBE1" s="68"/>
      <c r="NBF1" s="68"/>
      <c r="NBG1" s="68"/>
      <c r="NBH1" s="68"/>
      <c r="NBI1" s="68"/>
      <c r="NBJ1" s="68"/>
      <c r="NBK1" s="68"/>
      <c r="NBL1" s="68"/>
      <c r="NBM1" s="68"/>
      <c r="NBN1" s="68"/>
      <c r="NBO1" s="68"/>
      <c r="NBP1" s="68"/>
      <c r="NBQ1" s="68"/>
      <c r="NBR1" s="68"/>
      <c r="NBS1" s="68"/>
      <c r="NBT1" s="68"/>
      <c r="NBU1" s="68"/>
      <c r="NBV1" s="68"/>
      <c r="NBW1" s="68"/>
      <c r="NBX1" s="68"/>
      <c r="NBY1" s="68"/>
      <c r="NBZ1" s="68"/>
      <c r="NCA1" s="68"/>
      <c r="NCB1" s="68"/>
      <c r="NCC1" s="68"/>
      <c r="NCD1" s="68"/>
      <c r="NCE1" s="68"/>
      <c r="NCF1" s="68"/>
      <c r="NCG1" s="68"/>
      <c r="NCH1" s="68"/>
      <c r="NCI1" s="68"/>
      <c r="NCJ1" s="68"/>
      <c r="NCK1" s="68"/>
      <c r="NCL1" s="68"/>
      <c r="NCM1" s="68"/>
      <c r="NCN1" s="68"/>
      <c r="NCO1" s="68"/>
      <c r="NCP1" s="68"/>
      <c r="NCQ1" s="68"/>
      <c r="NCR1" s="68"/>
      <c r="NCS1" s="68"/>
      <c r="NCT1" s="68"/>
      <c r="NCU1" s="68"/>
      <c r="NCV1" s="68"/>
      <c r="NCW1" s="68"/>
      <c r="NCX1" s="68"/>
      <c r="NCY1" s="68"/>
      <c r="NCZ1" s="68"/>
      <c r="NDA1" s="68"/>
      <c r="NDB1" s="68"/>
      <c r="NDC1" s="68"/>
      <c r="NDD1" s="68"/>
      <c r="NDE1" s="68"/>
      <c r="NDF1" s="68"/>
      <c r="NDG1" s="68"/>
      <c r="NDH1" s="68"/>
      <c r="NDI1" s="68"/>
      <c r="NDJ1" s="68"/>
      <c r="NDK1" s="68"/>
      <c r="NDL1" s="68"/>
      <c r="NDM1" s="68"/>
      <c r="NDN1" s="68"/>
      <c r="NDO1" s="68"/>
      <c r="NDP1" s="68"/>
      <c r="NDQ1" s="68"/>
      <c r="NDR1" s="68"/>
      <c r="NDS1" s="68"/>
      <c r="NDT1" s="68"/>
      <c r="NDU1" s="68"/>
      <c r="NDV1" s="68"/>
      <c r="NDW1" s="68"/>
      <c r="NDX1" s="68"/>
      <c r="NDY1" s="68"/>
      <c r="NDZ1" s="68"/>
      <c r="NEA1" s="68"/>
      <c r="NEB1" s="68"/>
      <c r="NEC1" s="68"/>
      <c r="NED1" s="68"/>
      <c r="NEE1" s="68"/>
      <c r="NEF1" s="68"/>
      <c r="NEG1" s="68"/>
      <c r="NEH1" s="68"/>
      <c r="NEI1" s="68"/>
      <c r="NEJ1" s="68"/>
      <c r="NEK1" s="68"/>
      <c r="NEL1" s="68"/>
      <c r="NEM1" s="68"/>
      <c r="NEN1" s="68"/>
      <c r="NEO1" s="68"/>
      <c r="NEP1" s="68"/>
      <c r="NEQ1" s="68"/>
      <c r="NER1" s="68"/>
      <c r="NES1" s="68"/>
      <c r="NET1" s="68"/>
      <c r="NEU1" s="68"/>
      <c r="NEV1" s="68"/>
      <c r="NEW1" s="68"/>
      <c r="NEX1" s="68"/>
      <c r="NEY1" s="68"/>
      <c r="NEZ1" s="68"/>
      <c r="NFA1" s="68"/>
      <c r="NFB1" s="68"/>
      <c r="NFC1" s="68"/>
      <c r="NFD1" s="68"/>
      <c r="NFE1" s="68"/>
      <c r="NFF1" s="68"/>
      <c r="NFG1" s="68"/>
      <c r="NFH1" s="68"/>
      <c r="NFI1" s="68"/>
      <c r="NFJ1" s="68"/>
      <c r="NFK1" s="68"/>
      <c r="NFL1" s="68"/>
      <c r="NFM1" s="68"/>
      <c r="NFN1" s="68"/>
      <c r="NFO1" s="68"/>
      <c r="NFP1" s="68"/>
      <c r="NFQ1" s="68"/>
      <c r="NFR1" s="68"/>
      <c r="NFS1" s="68"/>
      <c r="NFT1" s="68"/>
      <c r="NFU1" s="68"/>
      <c r="NFV1" s="68"/>
      <c r="NFW1" s="68"/>
      <c r="NFX1" s="68"/>
      <c r="NFY1" s="68"/>
      <c r="NFZ1" s="68"/>
      <c r="NGA1" s="68"/>
      <c r="NGB1" s="68"/>
      <c r="NGC1" s="68"/>
      <c r="NGD1" s="68"/>
      <c r="NGE1" s="68"/>
      <c r="NGF1" s="68"/>
      <c r="NGG1" s="68"/>
      <c r="NGH1" s="68"/>
      <c r="NGI1" s="68"/>
      <c r="NGJ1" s="68"/>
      <c r="NGK1" s="68"/>
      <c r="NGL1" s="68"/>
      <c r="NGM1" s="68"/>
      <c r="NGN1" s="68"/>
      <c r="NGO1" s="68"/>
      <c r="NGP1" s="68"/>
      <c r="NGQ1" s="68"/>
      <c r="NGR1" s="68"/>
      <c r="NGS1" s="68"/>
      <c r="NGT1" s="68"/>
      <c r="NGU1" s="68"/>
      <c r="NGV1" s="68"/>
      <c r="NGW1" s="68"/>
      <c r="NGX1" s="68"/>
      <c r="NGY1" s="68"/>
      <c r="NGZ1" s="68"/>
      <c r="NHA1" s="68"/>
      <c r="NHB1" s="68"/>
      <c r="NHC1" s="68"/>
      <c r="NHD1" s="68"/>
      <c r="NHE1" s="68"/>
      <c r="NHF1" s="68"/>
      <c r="NHG1" s="68"/>
      <c r="NHH1" s="68"/>
      <c r="NHI1" s="68"/>
      <c r="NHJ1" s="68"/>
      <c r="NHK1" s="68"/>
      <c r="NHL1" s="68"/>
      <c r="NHM1" s="68"/>
      <c r="NHN1" s="68"/>
      <c r="NHO1" s="68"/>
      <c r="NHP1" s="68"/>
      <c r="NHQ1" s="68"/>
      <c r="NHR1" s="68"/>
      <c r="NHS1" s="68"/>
      <c r="NHT1" s="68"/>
      <c r="NHU1" s="68"/>
      <c r="NHV1" s="68"/>
      <c r="NHW1" s="68"/>
      <c r="NHX1" s="68"/>
      <c r="NHY1" s="68"/>
      <c r="NHZ1" s="68"/>
      <c r="NIA1" s="68"/>
      <c r="NIB1" s="68"/>
      <c r="NIC1" s="68"/>
      <c r="NID1" s="68"/>
      <c r="NIE1" s="68"/>
      <c r="NIF1" s="68"/>
      <c r="NIG1" s="68"/>
      <c r="NIH1" s="68"/>
      <c r="NII1" s="68"/>
      <c r="NIJ1" s="68"/>
      <c r="NIK1" s="68"/>
      <c r="NIL1" s="68"/>
      <c r="NIM1" s="68"/>
      <c r="NIN1" s="68"/>
      <c r="NIO1" s="68"/>
      <c r="NIP1" s="68"/>
      <c r="NIQ1" s="68"/>
      <c r="NIR1" s="68"/>
      <c r="NIS1" s="68"/>
      <c r="NIT1" s="68"/>
      <c r="NIU1" s="68"/>
      <c r="NIV1" s="68"/>
      <c r="NIW1" s="68"/>
      <c r="NIX1" s="68"/>
      <c r="NIY1" s="68"/>
      <c r="NIZ1" s="68"/>
      <c r="NJA1" s="68"/>
      <c r="NJB1" s="68"/>
      <c r="NJC1" s="68"/>
      <c r="NJD1" s="68"/>
      <c r="NJE1" s="68"/>
      <c r="NJF1" s="68"/>
      <c r="NJG1" s="68"/>
      <c r="NJH1" s="68"/>
      <c r="NJI1" s="68"/>
      <c r="NJJ1" s="68"/>
      <c r="NJK1" s="68"/>
      <c r="NJL1" s="68"/>
      <c r="NJM1" s="68"/>
      <c r="NJN1" s="68"/>
      <c r="NJO1" s="68"/>
      <c r="NJP1" s="68"/>
      <c r="NJQ1" s="68"/>
      <c r="NJR1" s="68"/>
      <c r="NJS1" s="68"/>
      <c r="NJT1" s="68"/>
      <c r="NJU1" s="68"/>
      <c r="NJV1" s="68"/>
      <c r="NJW1" s="68"/>
      <c r="NJX1" s="68"/>
      <c r="NJY1" s="68"/>
      <c r="NJZ1" s="68"/>
      <c r="NKA1" s="68"/>
      <c r="NKB1" s="68"/>
      <c r="NKC1" s="68"/>
      <c r="NKD1" s="68"/>
      <c r="NKE1" s="68"/>
      <c r="NKF1" s="68"/>
      <c r="NKG1" s="68"/>
      <c r="NKH1" s="68"/>
      <c r="NKI1" s="68"/>
      <c r="NKJ1" s="68"/>
      <c r="NKK1" s="68"/>
      <c r="NKL1" s="68"/>
      <c r="NKM1" s="68"/>
      <c r="NKN1" s="68"/>
      <c r="NKO1" s="68"/>
      <c r="NKP1" s="68"/>
      <c r="NKQ1" s="68"/>
      <c r="NKR1" s="68"/>
      <c r="NKS1" s="68"/>
      <c r="NKT1" s="68"/>
      <c r="NKU1" s="68"/>
      <c r="NKV1" s="68"/>
      <c r="NKW1" s="68"/>
      <c r="NKX1" s="68"/>
      <c r="NKY1" s="68"/>
      <c r="NKZ1" s="68"/>
      <c r="NLA1" s="68"/>
      <c r="NLB1" s="68"/>
      <c r="NLC1" s="68"/>
      <c r="NLD1" s="68"/>
      <c r="NLE1" s="68"/>
      <c r="NLF1" s="68"/>
      <c r="NLG1" s="68"/>
      <c r="NLH1" s="68"/>
      <c r="NLI1" s="68"/>
      <c r="NLJ1" s="68"/>
      <c r="NLK1" s="68"/>
      <c r="NLL1" s="68"/>
      <c r="NLM1" s="68"/>
      <c r="NLN1" s="68"/>
      <c r="NLO1" s="68"/>
      <c r="NLP1" s="68"/>
      <c r="NLQ1" s="68"/>
      <c r="NLR1" s="68"/>
      <c r="NLS1" s="68"/>
      <c r="NLT1" s="68"/>
      <c r="NLU1" s="68"/>
      <c r="NLV1" s="68"/>
      <c r="NLW1" s="68"/>
      <c r="NLX1" s="68"/>
      <c r="NLY1" s="68"/>
      <c r="NLZ1" s="68"/>
      <c r="NMA1" s="68"/>
      <c r="NMB1" s="68"/>
      <c r="NMC1" s="68"/>
      <c r="NMD1" s="68"/>
      <c r="NME1" s="68"/>
      <c r="NMF1" s="68"/>
      <c r="NMG1" s="68"/>
      <c r="NMH1" s="68"/>
      <c r="NMI1" s="68"/>
      <c r="NMJ1" s="68"/>
      <c r="NMK1" s="68"/>
      <c r="NML1" s="68"/>
      <c r="NMM1" s="68"/>
      <c r="NMN1" s="68"/>
      <c r="NMO1" s="68"/>
      <c r="NMP1" s="68"/>
      <c r="NMQ1" s="68"/>
      <c r="NMR1" s="68"/>
      <c r="NMS1" s="68"/>
      <c r="NMT1" s="68"/>
      <c r="NMU1" s="68"/>
      <c r="NMV1" s="68"/>
      <c r="NMW1" s="68"/>
      <c r="NMX1" s="68"/>
      <c r="NMY1" s="68"/>
      <c r="NMZ1" s="68"/>
      <c r="NNA1" s="68"/>
      <c r="NNB1" s="68"/>
      <c r="NNC1" s="68"/>
      <c r="NND1" s="68"/>
      <c r="NNE1" s="68"/>
      <c r="NNF1" s="68"/>
      <c r="NNG1" s="68"/>
      <c r="NNH1" s="68"/>
      <c r="NNI1" s="68"/>
      <c r="NNJ1" s="68"/>
      <c r="NNK1" s="68"/>
      <c r="NNL1" s="68"/>
      <c r="NNM1" s="68"/>
      <c r="NNN1" s="68"/>
      <c r="NNO1" s="68"/>
      <c r="NNP1" s="68"/>
      <c r="NNQ1" s="68"/>
      <c r="NNR1" s="68"/>
      <c r="NNS1" s="68"/>
      <c r="NNT1" s="68"/>
      <c r="NNU1" s="68"/>
      <c r="NNV1" s="68"/>
      <c r="NNW1" s="68"/>
      <c r="NNX1" s="68"/>
      <c r="NNY1" s="68"/>
      <c r="NNZ1" s="68"/>
      <c r="NOA1" s="68"/>
      <c r="NOB1" s="68"/>
      <c r="NOC1" s="68"/>
      <c r="NOD1" s="68"/>
      <c r="NOE1" s="68"/>
      <c r="NOF1" s="68"/>
      <c r="NOG1" s="68"/>
      <c r="NOH1" s="68"/>
      <c r="NOI1" s="68"/>
      <c r="NOJ1" s="68"/>
      <c r="NOK1" s="68"/>
      <c r="NOL1" s="68"/>
      <c r="NOM1" s="68"/>
      <c r="NON1" s="68"/>
      <c r="NOO1" s="68"/>
      <c r="NOP1" s="68"/>
      <c r="NOQ1" s="68"/>
      <c r="NOR1" s="68"/>
      <c r="NOS1" s="68"/>
      <c r="NOT1" s="68"/>
      <c r="NOU1" s="68"/>
      <c r="NOV1" s="68"/>
      <c r="NOW1" s="68"/>
      <c r="NOX1" s="68"/>
      <c r="NOY1" s="68"/>
      <c r="NOZ1" s="68"/>
      <c r="NPA1" s="68"/>
      <c r="NPB1" s="68"/>
      <c r="NPC1" s="68"/>
      <c r="NPD1" s="68"/>
      <c r="NPE1" s="68"/>
      <c r="NPF1" s="68"/>
      <c r="NPG1" s="68"/>
      <c r="NPH1" s="68"/>
      <c r="NPI1" s="68"/>
      <c r="NPJ1" s="68"/>
      <c r="NPK1" s="68"/>
      <c r="NPL1" s="68"/>
      <c r="NPM1" s="68"/>
      <c r="NPN1" s="68"/>
      <c r="NPO1" s="68"/>
      <c r="NPP1" s="68"/>
      <c r="NPQ1" s="68"/>
      <c r="NPR1" s="68"/>
      <c r="NPS1" s="68"/>
      <c r="NPT1" s="68"/>
      <c r="NPU1" s="68"/>
      <c r="NPV1" s="68"/>
      <c r="NPW1" s="68"/>
      <c r="NPX1" s="68"/>
      <c r="NPY1" s="68"/>
      <c r="NPZ1" s="68"/>
      <c r="NQA1" s="68"/>
      <c r="NQB1" s="68"/>
      <c r="NQC1" s="68"/>
      <c r="NQD1" s="68"/>
      <c r="NQE1" s="68"/>
      <c r="NQF1" s="68"/>
      <c r="NQG1" s="68"/>
      <c r="NQH1" s="68"/>
      <c r="NQI1" s="68"/>
      <c r="NQJ1" s="68"/>
      <c r="NQK1" s="68"/>
      <c r="NQL1" s="68"/>
      <c r="NQM1" s="68"/>
      <c r="NQN1" s="68"/>
      <c r="NQO1" s="68"/>
      <c r="NQP1" s="68"/>
      <c r="NQQ1" s="68"/>
      <c r="NQR1" s="68"/>
      <c r="NQS1" s="68"/>
      <c r="NQT1" s="68"/>
      <c r="NQU1" s="68"/>
      <c r="NQV1" s="68"/>
      <c r="NQW1" s="68"/>
      <c r="NQX1" s="68"/>
      <c r="NQY1" s="68"/>
      <c r="NQZ1" s="68"/>
      <c r="NRA1" s="68"/>
      <c r="NRB1" s="68"/>
      <c r="NRC1" s="68"/>
      <c r="NRD1" s="68"/>
      <c r="NRE1" s="68"/>
      <c r="NRF1" s="68"/>
      <c r="NRG1" s="68"/>
      <c r="NRH1" s="68"/>
      <c r="NRI1" s="68"/>
      <c r="NRJ1" s="68"/>
      <c r="NRK1" s="68"/>
      <c r="NRL1" s="68"/>
      <c r="NRM1" s="68"/>
      <c r="NRN1" s="68"/>
      <c r="NRO1" s="68"/>
      <c r="NRP1" s="68"/>
      <c r="NRQ1" s="68"/>
      <c r="NRR1" s="68"/>
      <c r="NRS1" s="68"/>
      <c r="NRT1" s="68"/>
      <c r="NRU1" s="68"/>
      <c r="NRV1" s="68"/>
      <c r="NRW1" s="68"/>
      <c r="NRX1" s="68"/>
      <c r="NRY1" s="68"/>
      <c r="NRZ1" s="68"/>
      <c r="NSA1" s="68"/>
      <c r="NSB1" s="68"/>
      <c r="NSC1" s="68"/>
      <c r="NSD1" s="68"/>
      <c r="NSE1" s="68"/>
      <c r="NSF1" s="68"/>
      <c r="NSG1" s="68"/>
      <c r="NSH1" s="68"/>
      <c r="NSI1" s="68"/>
      <c r="NSJ1" s="68"/>
      <c r="NSK1" s="68"/>
      <c r="NSL1" s="68"/>
      <c r="NSM1" s="68"/>
      <c r="NSN1" s="68"/>
      <c r="NSO1" s="68"/>
      <c r="NSP1" s="68"/>
      <c r="NSQ1" s="68"/>
      <c r="NSR1" s="68"/>
      <c r="NSS1" s="68"/>
      <c r="NST1" s="68"/>
      <c r="NSU1" s="68"/>
      <c r="NSV1" s="68"/>
      <c r="NSW1" s="68"/>
      <c r="NSX1" s="68"/>
      <c r="NSY1" s="68"/>
      <c r="NSZ1" s="68"/>
      <c r="NTA1" s="68"/>
      <c r="NTB1" s="68"/>
      <c r="NTC1" s="68"/>
      <c r="NTD1" s="68"/>
      <c r="NTE1" s="68"/>
      <c r="NTF1" s="68"/>
      <c r="NTG1" s="68"/>
      <c r="NTH1" s="68"/>
      <c r="NTI1" s="68"/>
      <c r="NTJ1" s="68"/>
      <c r="NTK1" s="68"/>
      <c r="NTL1" s="68"/>
      <c r="NTM1" s="68"/>
      <c r="NTN1" s="68"/>
      <c r="NTO1" s="68"/>
      <c r="NTP1" s="68"/>
      <c r="NTQ1" s="68"/>
      <c r="NTR1" s="68"/>
      <c r="NTS1" s="68"/>
      <c r="NTT1" s="68"/>
      <c r="NTU1" s="68"/>
      <c r="NTV1" s="68"/>
      <c r="NTW1" s="68"/>
      <c r="NTX1" s="68"/>
      <c r="NTY1" s="68"/>
      <c r="NTZ1" s="68"/>
      <c r="NUA1" s="68"/>
      <c r="NUB1" s="68"/>
      <c r="NUC1" s="68"/>
      <c r="NUD1" s="68"/>
      <c r="NUE1" s="68"/>
      <c r="NUF1" s="68"/>
      <c r="NUG1" s="68"/>
      <c r="NUH1" s="68"/>
      <c r="NUI1" s="68"/>
      <c r="NUJ1" s="68"/>
      <c r="NUK1" s="68"/>
      <c r="NUL1" s="68"/>
      <c r="NUM1" s="68"/>
      <c r="NUN1" s="68"/>
      <c r="NUO1" s="68"/>
      <c r="NUP1" s="68"/>
      <c r="NUQ1" s="68"/>
      <c r="NUR1" s="68"/>
      <c r="NUS1" s="68"/>
      <c r="NUT1" s="68"/>
      <c r="NUU1" s="68"/>
      <c r="NUV1" s="68"/>
      <c r="NUW1" s="68"/>
      <c r="NUX1" s="68"/>
      <c r="NUY1" s="68"/>
      <c r="NUZ1" s="68"/>
      <c r="NVA1" s="68"/>
      <c r="NVB1" s="68"/>
      <c r="NVC1" s="68"/>
      <c r="NVD1" s="68"/>
      <c r="NVE1" s="68"/>
      <c r="NVF1" s="68"/>
      <c r="NVG1" s="68"/>
      <c r="NVH1" s="68"/>
      <c r="NVI1" s="68"/>
      <c r="NVJ1" s="68"/>
      <c r="NVK1" s="68"/>
      <c r="NVL1" s="68"/>
      <c r="NVM1" s="68"/>
      <c r="NVN1" s="68"/>
      <c r="NVO1" s="68"/>
      <c r="NVP1" s="68"/>
      <c r="NVQ1" s="68"/>
      <c r="NVR1" s="68"/>
      <c r="NVS1" s="68"/>
      <c r="NVT1" s="68"/>
      <c r="NVU1" s="68"/>
      <c r="NVV1" s="68"/>
      <c r="NVW1" s="68"/>
      <c r="NVX1" s="68"/>
      <c r="NVY1" s="68"/>
      <c r="NVZ1" s="68"/>
      <c r="NWA1" s="68"/>
      <c r="NWB1" s="68"/>
      <c r="NWC1" s="68"/>
      <c r="NWD1" s="68"/>
      <c r="NWE1" s="68"/>
      <c r="NWF1" s="68"/>
      <c r="NWG1" s="68"/>
      <c r="NWH1" s="68"/>
      <c r="NWI1" s="68"/>
      <c r="NWJ1" s="68"/>
      <c r="NWK1" s="68"/>
      <c r="NWL1" s="68"/>
      <c r="NWM1" s="68"/>
      <c r="NWN1" s="68"/>
      <c r="NWO1" s="68"/>
      <c r="NWP1" s="68"/>
      <c r="NWQ1" s="68"/>
      <c r="NWR1" s="68"/>
      <c r="NWS1" s="68"/>
      <c r="NWT1" s="68"/>
      <c r="NWU1" s="68"/>
      <c r="NWV1" s="68"/>
      <c r="NWW1" s="68"/>
      <c r="NWX1" s="68"/>
      <c r="NWY1" s="68"/>
      <c r="NWZ1" s="68"/>
      <c r="NXA1" s="68"/>
      <c r="NXB1" s="68"/>
      <c r="NXC1" s="68"/>
      <c r="NXD1" s="68"/>
      <c r="NXE1" s="68"/>
      <c r="NXF1" s="68"/>
      <c r="NXG1" s="68"/>
      <c r="NXH1" s="68"/>
      <c r="NXI1" s="68"/>
      <c r="NXJ1" s="68"/>
      <c r="NXK1" s="68"/>
      <c r="NXL1" s="68"/>
      <c r="NXM1" s="68"/>
      <c r="NXN1" s="68"/>
      <c r="NXO1" s="68"/>
      <c r="NXP1" s="68"/>
      <c r="NXQ1" s="68"/>
      <c r="NXR1" s="68"/>
      <c r="NXS1" s="68"/>
      <c r="NXT1" s="68"/>
      <c r="NXU1" s="68"/>
      <c r="NXV1" s="68"/>
      <c r="NXW1" s="68"/>
      <c r="NXX1" s="68"/>
      <c r="NXY1" s="68"/>
      <c r="NXZ1" s="68"/>
      <c r="NYA1" s="68"/>
      <c r="NYB1" s="68"/>
      <c r="NYC1" s="68"/>
      <c r="NYD1" s="68"/>
      <c r="NYE1" s="68"/>
      <c r="NYF1" s="68"/>
      <c r="NYG1" s="68"/>
      <c r="NYH1" s="68"/>
      <c r="NYI1" s="68"/>
      <c r="NYJ1" s="68"/>
      <c r="NYK1" s="68"/>
      <c r="NYL1" s="68"/>
      <c r="NYM1" s="68"/>
      <c r="NYN1" s="68"/>
      <c r="NYO1" s="68"/>
      <c r="NYP1" s="68"/>
      <c r="NYQ1" s="68"/>
      <c r="NYR1" s="68"/>
      <c r="NYS1" s="68"/>
      <c r="NYT1" s="68"/>
      <c r="NYU1" s="68"/>
      <c r="NYV1" s="68"/>
      <c r="NYW1" s="68"/>
      <c r="NYX1" s="68"/>
      <c r="NYY1" s="68"/>
      <c r="NYZ1" s="68"/>
      <c r="NZA1" s="68"/>
      <c r="NZB1" s="68"/>
      <c r="NZC1" s="68"/>
      <c r="NZD1" s="68"/>
      <c r="NZE1" s="68"/>
      <c r="NZF1" s="68"/>
      <c r="NZG1" s="68"/>
      <c r="NZH1" s="68"/>
      <c r="NZI1" s="68"/>
      <c r="NZJ1" s="68"/>
      <c r="NZK1" s="68"/>
      <c r="NZL1" s="68"/>
      <c r="NZM1" s="68"/>
      <c r="NZN1" s="68"/>
      <c r="NZO1" s="68"/>
      <c r="NZP1" s="68"/>
      <c r="NZQ1" s="68"/>
      <c r="NZR1" s="68"/>
      <c r="NZS1" s="68"/>
      <c r="NZT1" s="68"/>
      <c r="NZU1" s="68"/>
      <c r="NZV1" s="68"/>
      <c r="NZW1" s="68"/>
      <c r="NZX1" s="68"/>
      <c r="NZY1" s="68"/>
      <c r="NZZ1" s="68"/>
      <c r="OAA1" s="68"/>
      <c r="OAB1" s="68"/>
      <c r="OAC1" s="68"/>
      <c r="OAD1" s="68"/>
      <c r="OAE1" s="68"/>
      <c r="OAF1" s="68"/>
      <c r="OAG1" s="68"/>
      <c r="OAH1" s="68"/>
      <c r="OAI1" s="68"/>
      <c r="OAJ1" s="68"/>
      <c r="OAK1" s="68"/>
      <c r="OAL1" s="68"/>
      <c r="OAM1" s="68"/>
      <c r="OAN1" s="68"/>
      <c r="OAO1" s="68"/>
      <c r="OAP1" s="68"/>
      <c r="OAQ1" s="68"/>
      <c r="OAR1" s="68"/>
      <c r="OAS1" s="68"/>
      <c r="OAT1" s="68"/>
      <c r="OAU1" s="68"/>
      <c r="OAV1" s="68"/>
      <c r="OAW1" s="68"/>
      <c r="OAX1" s="68"/>
      <c r="OAY1" s="68"/>
      <c r="OAZ1" s="68"/>
      <c r="OBA1" s="68"/>
      <c r="OBB1" s="68"/>
      <c r="OBC1" s="68"/>
      <c r="OBD1" s="68"/>
      <c r="OBE1" s="68"/>
      <c r="OBF1" s="68"/>
      <c r="OBG1" s="68"/>
      <c r="OBH1" s="68"/>
      <c r="OBI1" s="68"/>
      <c r="OBJ1" s="68"/>
      <c r="OBK1" s="68"/>
      <c r="OBL1" s="68"/>
      <c r="OBM1" s="68"/>
      <c r="OBN1" s="68"/>
      <c r="OBO1" s="68"/>
      <c r="OBP1" s="68"/>
      <c r="OBQ1" s="68"/>
      <c r="OBR1" s="68"/>
      <c r="OBS1" s="68"/>
      <c r="OBT1" s="68"/>
      <c r="OBU1" s="68"/>
      <c r="OBV1" s="68"/>
      <c r="OBW1" s="68"/>
      <c r="OBX1" s="68"/>
      <c r="OBY1" s="68"/>
      <c r="OBZ1" s="68"/>
      <c r="OCA1" s="68"/>
      <c r="OCB1" s="68"/>
      <c r="OCC1" s="68"/>
      <c r="OCD1" s="68"/>
      <c r="OCE1" s="68"/>
      <c r="OCF1" s="68"/>
      <c r="OCG1" s="68"/>
      <c r="OCH1" s="68"/>
      <c r="OCI1" s="68"/>
      <c r="OCJ1" s="68"/>
      <c r="OCK1" s="68"/>
      <c r="OCL1" s="68"/>
      <c r="OCM1" s="68"/>
      <c r="OCN1" s="68"/>
      <c r="OCO1" s="68"/>
      <c r="OCP1" s="68"/>
      <c r="OCQ1" s="68"/>
      <c r="OCR1" s="68"/>
      <c r="OCS1" s="68"/>
      <c r="OCT1" s="68"/>
      <c r="OCU1" s="68"/>
      <c r="OCV1" s="68"/>
      <c r="OCW1" s="68"/>
      <c r="OCX1" s="68"/>
      <c r="OCY1" s="68"/>
      <c r="OCZ1" s="68"/>
      <c r="ODA1" s="68"/>
      <c r="ODB1" s="68"/>
      <c r="ODC1" s="68"/>
      <c r="ODD1" s="68"/>
      <c r="ODE1" s="68"/>
      <c r="ODF1" s="68"/>
      <c r="ODG1" s="68"/>
      <c r="ODH1" s="68"/>
      <c r="ODI1" s="68"/>
      <c r="ODJ1" s="68"/>
      <c r="ODK1" s="68"/>
      <c r="ODL1" s="68"/>
      <c r="ODM1" s="68"/>
      <c r="ODN1" s="68"/>
      <c r="ODO1" s="68"/>
      <c r="ODP1" s="68"/>
      <c r="ODQ1" s="68"/>
      <c r="ODR1" s="68"/>
      <c r="ODS1" s="68"/>
      <c r="ODT1" s="68"/>
      <c r="ODU1" s="68"/>
      <c r="ODV1" s="68"/>
      <c r="ODW1" s="68"/>
      <c r="ODX1" s="68"/>
      <c r="ODY1" s="68"/>
      <c r="ODZ1" s="68"/>
      <c r="OEA1" s="68"/>
      <c r="OEB1" s="68"/>
      <c r="OEC1" s="68"/>
      <c r="OED1" s="68"/>
      <c r="OEE1" s="68"/>
      <c r="OEF1" s="68"/>
      <c r="OEG1" s="68"/>
      <c r="OEH1" s="68"/>
      <c r="OEI1" s="68"/>
      <c r="OEJ1" s="68"/>
      <c r="OEK1" s="68"/>
      <c r="OEL1" s="68"/>
      <c r="OEM1" s="68"/>
      <c r="OEN1" s="68"/>
      <c r="OEO1" s="68"/>
      <c r="OEP1" s="68"/>
      <c r="OEQ1" s="68"/>
      <c r="OER1" s="68"/>
      <c r="OES1" s="68"/>
      <c r="OET1" s="68"/>
      <c r="OEU1" s="68"/>
      <c r="OEV1" s="68"/>
      <c r="OEW1" s="68"/>
      <c r="OEX1" s="68"/>
      <c r="OEY1" s="68"/>
      <c r="OEZ1" s="68"/>
      <c r="OFA1" s="68"/>
      <c r="OFB1" s="68"/>
      <c r="OFC1" s="68"/>
      <c r="OFD1" s="68"/>
      <c r="OFE1" s="68"/>
      <c r="OFF1" s="68"/>
      <c r="OFG1" s="68"/>
      <c r="OFH1" s="68"/>
      <c r="OFI1" s="68"/>
      <c r="OFJ1" s="68"/>
      <c r="OFK1" s="68"/>
      <c r="OFL1" s="68"/>
      <c r="OFM1" s="68"/>
      <c r="OFN1" s="68"/>
      <c r="OFO1" s="68"/>
      <c r="OFP1" s="68"/>
      <c r="OFQ1" s="68"/>
      <c r="OFR1" s="68"/>
      <c r="OFS1" s="68"/>
      <c r="OFT1" s="68"/>
      <c r="OFU1" s="68"/>
      <c r="OFV1" s="68"/>
      <c r="OFW1" s="68"/>
      <c r="OFX1" s="68"/>
      <c r="OFY1" s="68"/>
      <c r="OFZ1" s="68"/>
      <c r="OGA1" s="68"/>
      <c r="OGB1" s="68"/>
      <c r="OGC1" s="68"/>
      <c r="OGD1" s="68"/>
      <c r="OGE1" s="68"/>
      <c r="OGF1" s="68"/>
      <c r="OGG1" s="68"/>
      <c r="OGH1" s="68"/>
      <c r="OGI1" s="68"/>
      <c r="OGJ1" s="68"/>
      <c r="OGK1" s="68"/>
      <c r="OGL1" s="68"/>
      <c r="OGM1" s="68"/>
      <c r="OGN1" s="68"/>
      <c r="OGO1" s="68"/>
      <c r="OGP1" s="68"/>
      <c r="OGQ1" s="68"/>
      <c r="OGR1" s="68"/>
      <c r="OGS1" s="68"/>
      <c r="OGT1" s="68"/>
      <c r="OGU1" s="68"/>
      <c r="OGV1" s="68"/>
      <c r="OGW1" s="68"/>
      <c r="OGX1" s="68"/>
      <c r="OGY1" s="68"/>
      <c r="OGZ1" s="68"/>
      <c r="OHA1" s="68"/>
      <c r="OHB1" s="68"/>
      <c r="OHC1" s="68"/>
      <c r="OHD1" s="68"/>
      <c r="OHE1" s="68"/>
      <c r="OHF1" s="68"/>
      <c r="OHG1" s="68"/>
      <c r="OHH1" s="68"/>
      <c r="OHI1" s="68"/>
      <c r="OHJ1" s="68"/>
      <c r="OHK1" s="68"/>
      <c r="OHL1" s="68"/>
      <c r="OHM1" s="68"/>
      <c r="OHN1" s="68"/>
      <c r="OHO1" s="68"/>
      <c r="OHP1" s="68"/>
      <c r="OHQ1" s="68"/>
      <c r="OHR1" s="68"/>
      <c r="OHS1" s="68"/>
      <c r="OHT1" s="68"/>
      <c r="OHU1" s="68"/>
      <c r="OHV1" s="68"/>
      <c r="OHW1" s="68"/>
      <c r="OHX1" s="68"/>
      <c r="OHY1" s="68"/>
      <c r="OHZ1" s="68"/>
      <c r="OIA1" s="68"/>
      <c r="OIB1" s="68"/>
      <c r="OIC1" s="68"/>
      <c r="OID1" s="68"/>
      <c r="OIE1" s="68"/>
      <c r="OIF1" s="68"/>
      <c r="OIG1" s="68"/>
      <c r="OIH1" s="68"/>
      <c r="OII1" s="68"/>
      <c r="OIJ1" s="68"/>
      <c r="OIK1" s="68"/>
      <c r="OIL1" s="68"/>
      <c r="OIM1" s="68"/>
      <c r="OIN1" s="68"/>
      <c r="OIO1" s="68"/>
      <c r="OIP1" s="68"/>
      <c r="OIQ1" s="68"/>
      <c r="OIR1" s="68"/>
      <c r="OIS1" s="68"/>
      <c r="OIT1" s="68"/>
      <c r="OIU1" s="68"/>
      <c r="OIV1" s="68"/>
      <c r="OIW1" s="68"/>
      <c r="OIX1" s="68"/>
      <c r="OIY1" s="68"/>
      <c r="OIZ1" s="68"/>
      <c r="OJA1" s="68"/>
      <c r="OJB1" s="68"/>
      <c r="OJC1" s="68"/>
      <c r="OJD1" s="68"/>
      <c r="OJE1" s="68"/>
      <c r="OJF1" s="68"/>
      <c r="OJG1" s="68"/>
      <c r="OJH1" s="68"/>
      <c r="OJI1" s="68"/>
      <c r="OJJ1" s="68"/>
      <c r="OJK1" s="68"/>
      <c r="OJL1" s="68"/>
      <c r="OJM1" s="68"/>
      <c r="OJN1" s="68"/>
      <c r="OJO1" s="68"/>
      <c r="OJP1" s="68"/>
      <c r="OJQ1" s="68"/>
      <c r="OJR1" s="68"/>
      <c r="OJS1" s="68"/>
      <c r="OJT1" s="68"/>
      <c r="OJU1" s="68"/>
      <c r="OJV1" s="68"/>
      <c r="OJW1" s="68"/>
      <c r="OJX1" s="68"/>
      <c r="OJY1" s="68"/>
      <c r="OJZ1" s="68"/>
      <c r="OKA1" s="68"/>
      <c r="OKB1" s="68"/>
      <c r="OKC1" s="68"/>
      <c r="OKD1" s="68"/>
      <c r="OKE1" s="68"/>
      <c r="OKF1" s="68"/>
      <c r="OKG1" s="68"/>
      <c r="OKH1" s="68"/>
      <c r="OKI1" s="68"/>
      <c r="OKJ1" s="68"/>
      <c r="OKK1" s="68"/>
      <c r="OKL1" s="68"/>
      <c r="OKM1" s="68"/>
      <c r="OKN1" s="68"/>
      <c r="OKO1" s="68"/>
      <c r="OKP1" s="68"/>
      <c r="OKQ1" s="68"/>
      <c r="OKR1" s="68"/>
      <c r="OKS1" s="68"/>
      <c r="OKT1" s="68"/>
      <c r="OKU1" s="68"/>
      <c r="OKV1" s="68"/>
      <c r="OKW1" s="68"/>
      <c r="OKX1" s="68"/>
      <c r="OKY1" s="68"/>
      <c r="OKZ1" s="68"/>
      <c r="OLA1" s="68"/>
      <c r="OLB1" s="68"/>
      <c r="OLC1" s="68"/>
      <c r="OLD1" s="68"/>
      <c r="OLE1" s="68"/>
      <c r="OLF1" s="68"/>
      <c r="OLG1" s="68"/>
      <c r="OLH1" s="68"/>
      <c r="OLI1" s="68"/>
      <c r="OLJ1" s="68"/>
      <c r="OLK1" s="68"/>
      <c r="OLL1" s="68"/>
      <c r="OLM1" s="68"/>
      <c r="OLN1" s="68"/>
      <c r="OLO1" s="68"/>
      <c r="OLP1" s="68"/>
      <c r="OLQ1" s="68"/>
      <c r="OLR1" s="68"/>
      <c r="OLS1" s="68"/>
      <c r="OLT1" s="68"/>
      <c r="OLU1" s="68"/>
      <c r="OLV1" s="68"/>
      <c r="OLW1" s="68"/>
      <c r="OLX1" s="68"/>
      <c r="OLY1" s="68"/>
      <c r="OLZ1" s="68"/>
      <c r="OMA1" s="68"/>
      <c r="OMB1" s="68"/>
      <c r="OMC1" s="68"/>
      <c r="OMD1" s="68"/>
      <c r="OME1" s="68"/>
      <c r="OMF1" s="68"/>
      <c r="OMG1" s="68"/>
      <c r="OMH1" s="68"/>
      <c r="OMI1" s="68"/>
      <c r="OMJ1" s="68"/>
      <c r="OMK1" s="68"/>
      <c r="OML1" s="68"/>
      <c r="OMM1" s="68"/>
      <c r="OMN1" s="68"/>
      <c r="OMO1" s="68"/>
      <c r="OMP1" s="68"/>
      <c r="OMQ1" s="68"/>
      <c r="OMR1" s="68"/>
      <c r="OMS1" s="68"/>
      <c r="OMT1" s="68"/>
      <c r="OMU1" s="68"/>
      <c r="OMV1" s="68"/>
      <c r="OMW1" s="68"/>
      <c r="OMX1" s="68"/>
      <c r="OMY1" s="68"/>
      <c r="OMZ1" s="68"/>
      <c r="ONA1" s="68"/>
      <c r="ONB1" s="68"/>
      <c r="ONC1" s="68"/>
      <c r="OND1" s="68"/>
      <c r="ONE1" s="68"/>
      <c r="ONF1" s="68"/>
      <c r="ONG1" s="68"/>
      <c r="ONH1" s="68"/>
      <c r="ONI1" s="68"/>
      <c r="ONJ1" s="68"/>
      <c r="ONK1" s="68"/>
      <c r="ONL1" s="68"/>
      <c r="ONM1" s="68"/>
      <c r="ONN1" s="68"/>
      <c r="ONO1" s="68"/>
      <c r="ONP1" s="68"/>
      <c r="ONQ1" s="68"/>
      <c r="ONR1" s="68"/>
      <c r="ONS1" s="68"/>
      <c r="ONT1" s="68"/>
      <c r="ONU1" s="68"/>
      <c r="ONV1" s="68"/>
      <c r="ONW1" s="68"/>
      <c r="ONX1" s="68"/>
      <c r="ONY1" s="68"/>
      <c r="ONZ1" s="68"/>
      <c r="OOA1" s="68"/>
      <c r="OOB1" s="68"/>
      <c r="OOC1" s="68"/>
      <c r="OOD1" s="68"/>
      <c r="OOE1" s="68"/>
      <c r="OOF1" s="68"/>
      <c r="OOG1" s="68"/>
      <c r="OOH1" s="68"/>
      <c r="OOI1" s="68"/>
      <c r="OOJ1" s="68"/>
      <c r="OOK1" s="68"/>
      <c r="OOL1" s="68"/>
      <c r="OOM1" s="68"/>
      <c r="OON1" s="68"/>
      <c r="OOO1" s="68"/>
      <c r="OOP1" s="68"/>
      <c r="OOQ1" s="68"/>
      <c r="OOR1" s="68"/>
      <c r="OOS1" s="68"/>
      <c r="OOT1" s="68"/>
      <c r="OOU1" s="68"/>
      <c r="OOV1" s="68"/>
      <c r="OOW1" s="68"/>
      <c r="OOX1" s="68"/>
      <c r="OOY1" s="68"/>
      <c r="OOZ1" s="68"/>
      <c r="OPA1" s="68"/>
      <c r="OPB1" s="68"/>
      <c r="OPC1" s="68"/>
      <c r="OPD1" s="68"/>
      <c r="OPE1" s="68"/>
      <c r="OPF1" s="68"/>
      <c r="OPG1" s="68"/>
      <c r="OPH1" s="68"/>
      <c r="OPI1" s="68"/>
      <c r="OPJ1" s="68"/>
      <c r="OPK1" s="68"/>
      <c r="OPL1" s="68"/>
      <c r="OPM1" s="68"/>
      <c r="OPN1" s="68"/>
      <c r="OPO1" s="68"/>
      <c r="OPP1" s="68"/>
      <c r="OPQ1" s="68"/>
      <c r="OPR1" s="68"/>
      <c r="OPS1" s="68"/>
      <c r="OPT1" s="68"/>
      <c r="OPU1" s="68"/>
      <c r="OPV1" s="68"/>
      <c r="OPW1" s="68"/>
      <c r="OPX1" s="68"/>
      <c r="OPY1" s="68"/>
      <c r="OPZ1" s="68"/>
      <c r="OQA1" s="68"/>
      <c r="OQB1" s="68"/>
      <c r="OQC1" s="68"/>
      <c r="OQD1" s="68"/>
      <c r="OQE1" s="68"/>
      <c r="OQF1" s="68"/>
      <c r="OQG1" s="68"/>
      <c r="OQH1" s="68"/>
      <c r="OQI1" s="68"/>
      <c r="OQJ1" s="68"/>
      <c r="OQK1" s="68"/>
      <c r="OQL1" s="68"/>
      <c r="OQM1" s="68"/>
      <c r="OQN1" s="68"/>
      <c r="OQO1" s="68"/>
      <c r="OQP1" s="68"/>
      <c r="OQQ1" s="68"/>
      <c r="OQR1" s="68"/>
      <c r="OQS1" s="68"/>
      <c r="OQT1" s="68"/>
      <c r="OQU1" s="68"/>
      <c r="OQV1" s="68"/>
      <c r="OQW1" s="68"/>
      <c r="OQX1" s="68"/>
      <c r="OQY1" s="68"/>
      <c r="OQZ1" s="68"/>
      <c r="ORA1" s="68"/>
      <c r="ORB1" s="68"/>
      <c r="ORC1" s="68"/>
      <c r="ORD1" s="68"/>
      <c r="ORE1" s="68"/>
      <c r="ORF1" s="68"/>
      <c r="ORG1" s="68"/>
      <c r="ORH1" s="68"/>
      <c r="ORI1" s="68"/>
      <c r="ORJ1" s="68"/>
      <c r="ORK1" s="68"/>
      <c r="ORL1" s="68"/>
      <c r="ORM1" s="68"/>
      <c r="ORN1" s="68"/>
      <c r="ORO1" s="68"/>
      <c r="ORP1" s="68"/>
      <c r="ORQ1" s="68"/>
      <c r="ORR1" s="68"/>
      <c r="ORS1" s="68"/>
      <c r="ORT1" s="68"/>
      <c r="ORU1" s="68"/>
      <c r="ORV1" s="68"/>
      <c r="ORW1" s="68"/>
      <c r="ORX1" s="68"/>
      <c r="ORY1" s="68"/>
      <c r="ORZ1" s="68"/>
      <c r="OSA1" s="68"/>
      <c r="OSB1" s="68"/>
      <c r="OSC1" s="68"/>
      <c r="OSD1" s="68"/>
      <c r="OSE1" s="68"/>
      <c r="OSF1" s="68"/>
      <c r="OSG1" s="68"/>
      <c r="OSH1" s="68"/>
      <c r="OSI1" s="68"/>
      <c r="OSJ1" s="68"/>
      <c r="OSK1" s="68"/>
      <c r="OSL1" s="68"/>
      <c r="OSM1" s="68"/>
      <c r="OSN1" s="68"/>
      <c r="OSO1" s="68"/>
      <c r="OSP1" s="68"/>
      <c r="OSQ1" s="68"/>
      <c r="OSR1" s="68"/>
      <c r="OSS1" s="68"/>
      <c r="OST1" s="68"/>
      <c r="OSU1" s="68"/>
      <c r="OSV1" s="68"/>
      <c r="OSW1" s="68"/>
      <c r="OSX1" s="68"/>
      <c r="OSY1" s="68"/>
      <c r="OSZ1" s="68"/>
      <c r="OTA1" s="68"/>
      <c r="OTB1" s="68"/>
      <c r="OTC1" s="68"/>
      <c r="OTD1" s="68"/>
      <c r="OTE1" s="68"/>
      <c r="OTF1" s="68"/>
      <c r="OTG1" s="68"/>
      <c r="OTH1" s="68"/>
      <c r="OTI1" s="68"/>
      <c r="OTJ1" s="68"/>
      <c r="OTK1" s="68"/>
      <c r="OTL1" s="68"/>
      <c r="OTM1" s="68"/>
      <c r="OTN1" s="68"/>
      <c r="OTO1" s="68"/>
      <c r="OTP1" s="68"/>
      <c r="OTQ1" s="68"/>
      <c r="OTR1" s="68"/>
      <c r="OTS1" s="68"/>
      <c r="OTT1" s="68"/>
      <c r="OTU1" s="68"/>
      <c r="OTV1" s="68"/>
      <c r="OTW1" s="68"/>
      <c r="OTX1" s="68"/>
      <c r="OTY1" s="68"/>
      <c r="OTZ1" s="68"/>
      <c r="OUA1" s="68"/>
      <c r="OUB1" s="68"/>
      <c r="OUC1" s="68"/>
      <c r="OUD1" s="68"/>
      <c r="OUE1" s="68"/>
      <c r="OUF1" s="68"/>
      <c r="OUG1" s="68"/>
      <c r="OUH1" s="68"/>
      <c r="OUI1" s="68"/>
      <c r="OUJ1" s="68"/>
      <c r="OUK1" s="68"/>
      <c r="OUL1" s="68"/>
      <c r="OUM1" s="68"/>
      <c r="OUN1" s="68"/>
      <c r="OUO1" s="68"/>
      <c r="OUP1" s="68"/>
      <c r="OUQ1" s="68"/>
      <c r="OUR1" s="68"/>
      <c r="OUS1" s="68"/>
      <c r="OUT1" s="68"/>
      <c r="OUU1" s="68"/>
      <c r="OUV1" s="68"/>
      <c r="OUW1" s="68"/>
      <c r="OUX1" s="68"/>
      <c r="OUY1" s="68"/>
      <c r="OUZ1" s="68"/>
      <c r="OVA1" s="68"/>
      <c r="OVB1" s="68"/>
      <c r="OVC1" s="68"/>
      <c r="OVD1" s="68"/>
      <c r="OVE1" s="68"/>
      <c r="OVF1" s="68"/>
      <c r="OVG1" s="68"/>
      <c r="OVH1" s="68"/>
      <c r="OVI1" s="68"/>
      <c r="OVJ1" s="68"/>
      <c r="OVK1" s="68"/>
      <c r="OVL1" s="68"/>
      <c r="OVM1" s="68"/>
      <c r="OVN1" s="68"/>
      <c r="OVO1" s="68"/>
      <c r="OVP1" s="68"/>
      <c r="OVQ1" s="68"/>
      <c r="OVR1" s="68"/>
      <c r="OVS1" s="68"/>
      <c r="OVT1" s="68"/>
      <c r="OVU1" s="68"/>
      <c r="OVV1" s="68"/>
      <c r="OVW1" s="68"/>
      <c r="OVX1" s="68"/>
      <c r="OVY1" s="68"/>
      <c r="OVZ1" s="68"/>
      <c r="OWA1" s="68"/>
      <c r="OWB1" s="68"/>
      <c r="OWC1" s="68"/>
      <c r="OWD1" s="68"/>
      <c r="OWE1" s="68"/>
      <c r="OWF1" s="68"/>
      <c r="OWG1" s="68"/>
      <c r="OWH1" s="68"/>
      <c r="OWI1" s="68"/>
      <c r="OWJ1" s="68"/>
      <c r="OWK1" s="68"/>
      <c r="OWL1" s="68"/>
      <c r="OWM1" s="68"/>
      <c r="OWN1" s="68"/>
      <c r="OWO1" s="68"/>
      <c r="OWP1" s="68"/>
      <c r="OWQ1" s="68"/>
      <c r="OWR1" s="68"/>
      <c r="OWS1" s="68"/>
      <c r="OWT1" s="68"/>
      <c r="OWU1" s="68"/>
      <c r="OWV1" s="68"/>
      <c r="OWW1" s="68"/>
      <c r="OWX1" s="68"/>
      <c r="OWY1" s="68"/>
      <c r="OWZ1" s="68"/>
      <c r="OXA1" s="68"/>
      <c r="OXB1" s="68"/>
      <c r="OXC1" s="68"/>
      <c r="OXD1" s="68"/>
      <c r="OXE1" s="68"/>
      <c r="OXF1" s="68"/>
      <c r="OXG1" s="68"/>
      <c r="OXH1" s="68"/>
      <c r="OXI1" s="68"/>
      <c r="OXJ1" s="68"/>
      <c r="OXK1" s="68"/>
      <c r="OXL1" s="68"/>
      <c r="OXM1" s="68"/>
      <c r="OXN1" s="68"/>
      <c r="OXO1" s="68"/>
      <c r="OXP1" s="68"/>
      <c r="OXQ1" s="68"/>
      <c r="OXR1" s="68"/>
      <c r="OXS1" s="68"/>
      <c r="OXT1" s="68"/>
      <c r="OXU1" s="68"/>
      <c r="OXV1" s="68"/>
      <c r="OXW1" s="68"/>
      <c r="OXX1" s="68"/>
      <c r="OXY1" s="68"/>
      <c r="OXZ1" s="68"/>
      <c r="OYA1" s="68"/>
      <c r="OYB1" s="68"/>
      <c r="OYC1" s="68"/>
      <c r="OYD1" s="68"/>
      <c r="OYE1" s="68"/>
      <c r="OYF1" s="68"/>
      <c r="OYG1" s="68"/>
      <c r="OYH1" s="68"/>
      <c r="OYI1" s="68"/>
      <c r="OYJ1" s="68"/>
      <c r="OYK1" s="68"/>
      <c r="OYL1" s="68"/>
      <c r="OYM1" s="68"/>
      <c r="OYN1" s="68"/>
      <c r="OYO1" s="68"/>
      <c r="OYP1" s="68"/>
      <c r="OYQ1" s="68"/>
      <c r="OYR1" s="68"/>
      <c r="OYS1" s="68"/>
      <c r="OYT1" s="68"/>
      <c r="OYU1" s="68"/>
      <c r="OYV1" s="68"/>
      <c r="OYW1" s="68"/>
      <c r="OYX1" s="68"/>
      <c r="OYY1" s="68"/>
      <c r="OYZ1" s="68"/>
      <c r="OZA1" s="68"/>
      <c r="OZB1" s="68"/>
      <c r="OZC1" s="68"/>
      <c r="OZD1" s="68"/>
      <c r="OZE1" s="68"/>
      <c r="OZF1" s="68"/>
      <c r="OZG1" s="68"/>
      <c r="OZH1" s="68"/>
      <c r="OZI1" s="68"/>
      <c r="OZJ1" s="68"/>
      <c r="OZK1" s="68"/>
      <c r="OZL1" s="68"/>
      <c r="OZM1" s="68"/>
      <c r="OZN1" s="68"/>
      <c r="OZO1" s="68"/>
      <c r="OZP1" s="68"/>
      <c r="OZQ1" s="68"/>
      <c r="OZR1" s="68"/>
      <c r="OZS1" s="68"/>
      <c r="OZT1" s="68"/>
      <c r="OZU1" s="68"/>
      <c r="OZV1" s="68"/>
      <c r="OZW1" s="68"/>
      <c r="OZX1" s="68"/>
      <c r="OZY1" s="68"/>
      <c r="OZZ1" s="68"/>
      <c r="PAA1" s="68"/>
      <c r="PAB1" s="68"/>
      <c r="PAC1" s="68"/>
      <c r="PAD1" s="68"/>
      <c r="PAE1" s="68"/>
      <c r="PAF1" s="68"/>
      <c r="PAG1" s="68"/>
      <c r="PAH1" s="68"/>
      <c r="PAI1" s="68"/>
      <c r="PAJ1" s="68"/>
      <c r="PAK1" s="68"/>
      <c r="PAL1" s="68"/>
      <c r="PAM1" s="68"/>
      <c r="PAN1" s="68"/>
      <c r="PAO1" s="68"/>
      <c r="PAP1" s="68"/>
      <c r="PAQ1" s="68"/>
      <c r="PAR1" s="68"/>
      <c r="PAS1" s="68"/>
      <c r="PAT1" s="68"/>
      <c r="PAU1" s="68"/>
      <c r="PAV1" s="68"/>
      <c r="PAW1" s="68"/>
      <c r="PAX1" s="68"/>
      <c r="PAY1" s="68"/>
      <c r="PAZ1" s="68"/>
      <c r="PBA1" s="68"/>
      <c r="PBB1" s="68"/>
      <c r="PBC1" s="68"/>
      <c r="PBD1" s="68"/>
      <c r="PBE1" s="68"/>
      <c r="PBF1" s="68"/>
      <c r="PBG1" s="68"/>
      <c r="PBH1" s="68"/>
      <c r="PBI1" s="68"/>
      <c r="PBJ1" s="68"/>
      <c r="PBK1" s="68"/>
      <c r="PBL1" s="68"/>
      <c r="PBM1" s="68"/>
      <c r="PBN1" s="68"/>
      <c r="PBO1" s="68"/>
      <c r="PBP1" s="68"/>
      <c r="PBQ1" s="68"/>
      <c r="PBR1" s="68"/>
      <c r="PBS1" s="68"/>
      <c r="PBT1" s="68"/>
      <c r="PBU1" s="68"/>
      <c r="PBV1" s="68"/>
      <c r="PBW1" s="68"/>
      <c r="PBX1" s="68"/>
      <c r="PBY1" s="68"/>
      <c r="PBZ1" s="68"/>
      <c r="PCA1" s="68"/>
      <c r="PCB1" s="68"/>
      <c r="PCC1" s="68"/>
      <c r="PCD1" s="68"/>
      <c r="PCE1" s="68"/>
      <c r="PCF1" s="68"/>
      <c r="PCG1" s="68"/>
      <c r="PCH1" s="68"/>
      <c r="PCI1" s="68"/>
      <c r="PCJ1" s="68"/>
      <c r="PCK1" s="68"/>
      <c r="PCL1" s="68"/>
      <c r="PCM1" s="68"/>
      <c r="PCN1" s="68"/>
      <c r="PCO1" s="68"/>
      <c r="PCP1" s="68"/>
      <c r="PCQ1" s="68"/>
      <c r="PCR1" s="68"/>
      <c r="PCS1" s="68"/>
      <c r="PCT1" s="68"/>
      <c r="PCU1" s="68"/>
      <c r="PCV1" s="68"/>
      <c r="PCW1" s="68"/>
      <c r="PCX1" s="68"/>
      <c r="PCY1" s="68"/>
      <c r="PCZ1" s="68"/>
      <c r="PDA1" s="68"/>
      <c r="PDB1" s="68"/>
      <c r="PDC1" s="68"/>
      <c r="PDD1" s="68"/>
      <c r="PDE1" s="68"/>
      <c r="PDF1" s="68"/>
      <c r="PDG1" s="68"/>
      <c r="PDH1" s="68"/>
      <c r="PDI1" s="68"/>
      <c r="PDJ1" s="68"/>
      <c r="PDK1" s="68"/>
      <c r="PDL1" s="68"/>
      <c r="PDM1" s="68"/>
      <c r="PDN1" s="68"/>
      <c r="PDO1" s="68"/>
      <c r="PDP1" s="68"/>
      <c r="PDQ1" s="68"/>
      <c r="PDR1" s="68"/>
      <c r="PDS1" s="68"/>
      <c r="PDT1" s="68"/>
      <c r="PDU1" s="68"/>
      <c r="PDV1" s="68"/>
      <c r="PDW1" s="68"/>
      <c r="PDX1" s="68"/>
      <c r="PDY1" s="68"/>
      <c r="PDZ1" s="68"/>
      <c r="PEA1" s="68"/>
      <c r="PEB1" s="68"/>
      <c r="PEC1" s="68"/>
      <c r="PED1" s="68"/>
      <c r="PEE1" s="68"/>
      <c r="PEF1" s="68"/>
      <c r="PEG1" s="68"/>
      <c r="PEH1" s="68"/>
      <c r="PEI1" s="68"/>
      <c r="PEJ1" s="68"/>
      <c r="PEK1" s="68"/>
      <c r="PEL1" s="68"/>
      <c r="PEM1" s="68"/>
      <c r="PEN1" s="68"/>
      <c r="PEO1" s="68"/>
      <c r="PEP1" s="68"/>
      <c r="PEQ1" s="68"/>
      <c r="PER1" s="68"/>
      <c r="PES1" s="68"/>
      <c r="PET1" s="68"/>
      <c r="PEU1" s="68"/>
      <c r="PEV1" s="68"/>
      <c r="PEW1" s="68"/>
      <c r="PEX1" s="68"/>
      <c r="PEY1" s="68"/>
      <c r="PEZ1" s="68"/>
      <c r="PFA1" s="68"/>
      <c r="PFB1" s="68"/>
      <c r="PFC1" s="68"/>
      <c r="PFD1" s="68"/>
      <c r="PFE1" s="68"/>
      <c r="PFF1" s="68"/>
      <c r="PFG1" s="68"/>
      <c r="PFH1" s="68"/>
      <c r="PFI1" s="68"/>
      <c r="PFJ1" s="68"/>
      <c r="PFK1" s="68"/>
      <c r="PFL1" s="68"/>
      <c r="PFM1" s="68"/>
      <c r="PFN1" s="68"/>
      <c r="PFO1" s="68"/>
      <c r="PFP1" s="68"/>
      <c r="PFQ1" s="68"/>
      <c r="PFR1" s="68"/>
      <c r="PFS1" s="68"/>
      <c r="PFT1" s="68"/>
      <c r="PFU1" s="68"/>
      <c r="PFV1" s="68"/>
      <c r="PFW1" s="68"/>
      <c r="PFX1" s="68"/>
      <c r="PFY1" s="68"/>
      <c r="PFZ1" s="68"/>
      <c r="PGA1" s="68"/>
      <c r="PGB1" s="68"/>
      <c r="PGC1" s="68"/>
      <c r="PGD1" s="68"/>
      <c r="PGE1" s="68"/>
      <c r="PGF1" s="68"/>
      <c r="PGG1" s="68"/>
      <c r="PGH1" s="68"/>
      <c r="PGI1" s="68"/>
      <c r="PGJ1" s="68"/>
      <c r="PGK1" s="68"/>
      <c r="PGL1" s="68"/>
      <c r="PGM1" s="68"/>
      <c r="PGN1" s="68"/>
      <c r="PGO1" s="68"/>
      <c r="PGP1" s="68"/>
      <c r="PGQ1" s="68"/>
      <c r="PGR1" s="68"/>
      <c r="PGS1" s="68"/>
      <c r="PGT1" s="68"/>
      <c r="PGU1" s="68"/>
      <c r="PGV1" s="68"/>
      <c r="PGW1" s="68"/>
      <c r="PGX1" s="68"/>
      <c r="PGY1" s="68"/>
      <c r="PGZ1" s="68"/>
      <c r="PHA1" s="68"/>
      <c r="PHB1" s="68"/>
      <c r="PHC1" s="68"/>
      <c r="PHD1" s="68"/>
      <c r="PHE1" s="68"/>
      <c r="PHF1" s="68"/>
      <c r="PHG1" s="68"/>
      <c r="PHH1" s="68"/>
      <c r="PHI1" s="68"/>
      <c r="PHJ1" s="68"/>
      <c r="PHK1" s="68"/>
      <c r="PHL1" s="68"/>
      <c r="PHM1" s="68"/>
      <c r="PHN1" s="68"/>
      <c r="PHO1" s="68"/>
      <c r="PHP1" s="68"/>
      <c r="PHQ1" s="68"/>
      <c r="PHR1" s="68"/>
      <c r="PHS1" s="68"/>
      <c r="PHT1" s="68"/>
      <c r="PHU1" s="68"/>
      <c r="PHV1" s="68"/>
      <c r="PHW1" s="68"/>
      <c r="PHX1" s="68"/>
      <c r="PHY1" s="68"/>
      <c r="PHZ1" s="68"/>
      <c r="PIA1" s="68"/>
      <c r="PIB1" s="68"/>
      <c r="PIC1" s="68"/>
      <c r="PID1" s="68"/>
      <c r="PIE1" s="68"/>
      <c r="PIF1" s="68"/>
      <c r="PIG1" s="68"/>
      <c r="PIH1" s="68"/>
      <c r="PII1" s="68"/>
      <c r="PIJ1" s="68"/>
      <c r="PIK1" s="68"/>
      <c r="PIL1" s="68"/>
      <c r="PIM1" s="68"/>
      <c r="PIN1" s="68"/>
      <c r="PIO1" s="68"/>
      <c r="PIP1" s="68"/>
      <c r="PIQ1" s="68"/>
      <c r="PIR1" s="68"/>
      <c r="PIS1" s="68"/>
      <c r="PIT1" s="68"/>
      <c r="PIU1" s="68"/>
      <c r="PIV1" s="68"/>
      <c r="PIW1" s="68"/>
      <c r="PIX1" s="68"/>
      <c r="PIY1" s="68"/>
      <c r="PIZ1" s="68"/>
      <c r="PJA1" s="68"/>
      <c r="PJB1" s="68"/>
      <c r="PJC1" s="68"/>
      <c r="PJD1" s="68"/>
      <c r="PJE1" s="68"/>
      <c r="PJF1" s="68"/>
      <c r="PJG1" s="68"/>
      <c r="PJH1" s="68"/>
      <c r="PJI1" s="68"/>
      <c r="PJJ1" s="68"/>
      <c r="PJK1" s="68"/>
      <c r="PJL1" s="68"/>
      <c r="PJM1" s="68"/>
      <c r="PJN1" s="68"/>
      <c r="PJO1" s="68"/>
      <c r="PJP1" s="68"/>
      <c r="PJQ1" s="68"/>
      <c r="PJR1" s="68"/>
      <c r="PJS1" s="68"/>
      <c r="PJT1" s="68"/>
      <c r="PJU1" s="68"/>
      <c r="PJV1" s="68"/>
      <c r="PJW1" s="68"/>
      <c r="PJX1" s="68"/>
      <c r="PJY1" s="68"/>
      <c r="PJZ1" s="68"/>
      <c r="PKA1" s="68"/>
      <c r="PKB1" s="68"/>
      <c r="PKC1" s="68"/>
      <c r="PKD1" s="68"/>
      <c r="PKE1" s="68"/>
      <c r="PKF1" s="68"/>
      <c r="PKG1" s="68"/>
      <c r="PKH1" s="68"/>
      <c r="PKI1" s="68"/>
      <c r="PKJ1" s="68"/>
      <c r="PKK1" s="68"/>
      <c r="PKL1" s="68"/>
      <c r="PKM1" s="68"/>
      <c r="PKN1" s="68"/>
      <c r="PKO1" s="68"/>
      <c r="PKP1" s="68"/>
      <c r="PKQ1" s="68"/>
      <c r="PKR1" s="68"/>
      <c r="PKS1" s="68"/>
      <c r="PKT1" s="68"/>
      <c r="PKU1" s="68"/>
      <c r="PKV1" s="68"/>
      <c r="PKW1" s="68"/>
      <c r="PKX1" s="68"/>
      <c r="PKY1" s="68"/>
      <c r="PKZ1" s="68"/>
      <c r="PLA1" s="68"/>
      <c r="PLB1" s="68"/>
      <c r="PLC1" s="68"/>
      <c r="PLD1" s="68"/>
      <c r="PLE1" s="68"/>
      <c r="PLF1" s="68"/>
      <c r="PLG1" s="68"/>
      <c r="PLH1" s="68"/>
      <c r="PLI1" s="68"/>
      <c r="PLJ1" s="68"/>
      <c r="PLK1" s="68"/>
      <c r="PLL1" s="68"/>
      <c r="PLM1" s="68"/>
      <c r="PLN1" s="68"/>
      <c r="PLO1" s="68"/>
      <c r="PLP1" s="68"/>
      <c r="PLQ1" s="68"/>
      <c r="PLR1" s="68"/>
      <c r="PLS1" s="68"/>
      <c r="PLT1" s="68"/>
      <c r="PLU1" s="68"/>
      <c r="PLV1" s="68"/>
      <c r="PLW1" s="68"/>
      <c r="PLX1" s="68"/>
      <c r="PLY1" s="68"/>
      <c r="PLZ1" s="68"/>
      <c r="PMA1" s="68"/>
      <c r="PMB1" s="68"/>
      <c r="PMC1" s="68"/>
      <c r="PMD1" s="68"/>
      <c r="PME1" s="68"/>
      <c r="PMF1" s="68"/>
      <c r="PMG1" s="68"/>
      <c r="PMH1" s="68"/>
      <c r="PMI1" s="68"/>
      <c r="PMJ1" s="68"/>
      <c r="PMK1" s="68"/>
      <c r="PML1" s="68"/>
      <c r="PMM1" s="68"/>
      <c r="PMN1" s="68"/>
      <c r="PMO1" s="68"/>
      <c r="PMP1" s="68"/>
      <c r="PMQ1" s="68"/>
      <c r="PMR1" s="68"/>
      <c r="PMS1" s="68"/>
      <c r="PMT1" s="68"/>
      <c r="PMU1" s="68"/>
      <c r="PMV1" s="68"/>
      <c r="PMW1" s="68"/>
      <c r="PMX1" s="68"/>
      <c r="PMY1" s="68"/>
      <c r="PMZ1" s="68"/>
      <c r="PNA1" s="68"/>
      <c r="PNB1" s="68"/>
      <c r="PNC1" s="68"/>
      <c r="PND1" s="68"/>
      <c r="PNE1" s="68"/>
      <c r="PNF1" s="68"/>
      <c r="PNG1" s="68"/>
      <c r="PNH1" s="68"/>
      <c r="PNI1" s="68"/>
      <c r="PNJ1" s="68"/>
      <c r="PNK1" s="68"/>
      <c r="PNL1" s="68"/>
      <c r="PNM1" s="68"/>
      <c r="PNN1" s="68"/>
      <c r="PNO1" s="68"/>
      <c r="PNP1" s="68"/>
      <c r="PNQ1" s="68"/>
      <c r="PNR1" s="68"/>
      <c r="PNS1" s="68"/>
      <c r="PNT1" s="68"/>
      <c r="PNU1" s="68"/>
      <c r="PNV1" s="68"/>
      <c r="PNW1" s="68"/>
      <c r="PNX1" s="68"/>
      <c r="PNY1" s="68"/>
      <c r="PNZ1" s="68"/>
      <c r="POA1" s="68"/>
      <c r="POB1" s="68"/>
      <c r="POC1" s="68"/>
      <c r="POD1" s="68"/>
      <c r="POE1" s="68"/>
      <c r="POF1" s="68"/>
      <c r="POG1" s="68"/>
      <c r="POH1" s="68"/>
      <c r="POI1" s="68"/>
      <c r="POJ1" s="68"/>
      <c r="POK1" s="68"/>
      <c r="POL1" s="68"/>
      <c r="POM1" s="68"/>
      <c r="PON1" s="68"/>
      <c r="POO1" s="68"/>
      <c r="POP1" s="68"/>
      <c r="POQ1" s="68"/>
      <c r="POR1" s="68"/>
      <c r="POS1" s="68"/>
      <c r="POT1" s="68"/>
      <c r="POU1" s="68"/>
      <c r="POV1" s="68"/>
      <c r="POW1" s="68"/>
      <c r="POX1" s="68"/>
      <c r="POY1" s="68"/>
      <c r="POZ1" s="68"/>
      <c r="PPA1" s="68"/>
      <c r="PPB1" s="68"/>
      <c r="PPC1" s="68"/>
      <c r="PPD1" s="68"/>
      <c r="PPE1" s="68"/>
      <c r="PPF1" s="68"/>
      <c r="PPG1" s="68"/>
      <c r="PPH1" s="68"/>
      <c r="PPI1" s="68"/>
      <c r="PPJ1" s="68"/>
      <c r="PPK1" s="68"/>
      <c r="PPL1" s="68"/>
      <c r="PPM1" s="68"/>
      <c r="PPN1" s="68"/>
      <c r="PPO1" s="68"/>
      <c r="PPP1" s="68"/>
      <c r="PPQ1" s="68"/>
      <c r="PPR1" s="68"/>
      <c r="PPS1" s="68"/>
      <c r="PPT1" s="68"/>
      <c r="PPU1" s="68"/>
      <c r="PPV1" s="68"/>
      <c r="PPW1" s="68"/>
      <c r="PPX1" s="68"/>
      <c r="PPY1" s="68"/>
      <c r="PPZ1" s="68"/>
      <c r="PQA1" s="68"/>
      <c r="PQB1" s="68"/>
      <c r="PQC1" s="68"/>
      <c r="PQD1" s="68"/>
      <c r="PQE1" s="68"/>
      <c r="PQF1" s="68"/>
      <c r="PQG1" s="68"/>
      <c r="PQH1" s="68"/>
      <c r="PQI1" s="68"/>
      <c r="PQJ1" s="68"/>
      <c r="PQK1" s="68"/>
      <c r="PQL1" s="68"/>
      <c r="PQM1" s="68"/>
      <c r="PQN1" s="68"/>
      <c r="PQO1" s="68"/>
      <c r="PQP1" s="68"/>
      <c r="PQQ1" s="68"/>
      <c r="PQR1" s="68"/>
      <c r="PQS1" s="68"/>
      <c r="PQT1" s="68"/>
      <c r="PQU1" s="68"/>
      <c r="PQV1" s="68"/>
      <c r="PQW1" s="68"/>
      <c r="PQX1" s="68"/>
      <c r="PQY1" s="68"/>
      <c r="PQZ1" s="68"/>
      <c r="PRA1" s="68"/>
      <c r="PRB1" s="68"/>
      <c r="PRC1" s="68"/>
      <c r="PRD1" s="68"/>
      <c r="PRE1" s="68"/>
      <c r="PRF1" s="68"/>
      <c r="PRG1" s="68"/>
      <c r="PRH1" s="68"/>
      <c r="PRI1" s="68"/>
      <c r="PRJ1" s="68"/>
      <c r="PRK1" s="68"/>
      <c r="PRL1" s="68"/>
      <c r="PRM1" s="68"/>
      <c r="PRN1" s="68"/>
      <c r="PRO1" s="68"/>
      <c r="PRP1" s="68"/>
      <c r="PRQ1" s="68"/>
      <c r="PRR1" s="68"/>
      <c r="PRS1" s="68"/>
      <c r="PRT1" s="68"/>
      <c r="PRU1" s="68"/>
      <c r="PRV1" s="68"/>
      <c r="PRW1" s="68"/>
      <c r="PRX1" s="68"/>
      <c r="PRY1" s="68"/>
      <c r="PRZ1" s="68"/>
      <c r="PSA1" s="68"/>
      <c r="PSB1" s="68"/>
      <c r="PSC1" s="68"/>
      <c r="PSD1" s="68"/>
      <c r="PSE1" s="68"/>
      <c r="PSF1" s="68"/>
      <c r="PSG1" s="68"/>
      <c r="PSH1" s="68"/>
      <c r="PSI1" s="68"/>
      <c r="PSJ1" s="68"/>
      <c r="PSK1" s="68"/>
      <c r="PSL1" s="68"/>
      <c r="PSM1" s="68"/>
      <c r="PSN1" s="68"/>
      <c r="PSO1" s="68"/>
      <c r="PSP1" s="68"/>
      <c r="PSQ1" s="68"/>
      <c r="PSR1" s="68"/>
      <c r="PSS1" s="68"/>
      <c r="PST1" s="68"/>
      <c r="PSU1" s="68"/>
      <c r="PSV1" s="68"/>
      <c r="PSW1" s="68"/>
      <c r="PSX1" s="68"/>
      <c r="PSY1" s="68"/>
      <c r="PSZ1" s="68"/>
      <c r="PTA1" s="68"/>
      <c r="PTB1" s="68"/>
      <c r="PTC1" s="68"/>
      <c r="PTD1" s="68"/>
      <c r="PTE1" s="68"/>
      <c r="PTF1" s="68"/>
      <c r="PTG1" s="68"/>
      <c r="PTH1" s="68"/>
      <c r="PTI1" s="68"/>
      <c r="PTJ1" s="68"/>
      <c r="PTK1" s="68"/>
      <c r="PTL1" s="68"/>
      <c r="PTM1" s="68"/>
      <c r="PTN1" s="68"/>
      <c r="PTO1" s="68"/>
      <c r="PTP1" s="68"/>
      <c r="PTQ1" s="68"/>
      <c r="PTR1" s="68"/>
      <c r="PTS1" s="68"/>
      <c r="PTT1" s="68"/>
      <c r="PTU1" s="68"/>
      <c r="PTV1" s="68"/>
      <c r="PTW1" s="68"/>
      <c r="PTX1" s="68"/>
      <c r="PTY1" s="68"/>
      <c r="PTZ1" s="68"/>
      <c r="PUA1" s="68"/>
      <c r="PUB1" s="68"/>
      <c r="PUC1" s="68"/>
      <c r="PUD1" s="68"/>
      <c r="PUE1" s="68"/>
      <c r="PUF1" s="68"/>
      <c r="PUG1" s="68"/>
      <c r="PUH1" s="68"/>
      <c r="PUI1" s="68"/>
      <c r="PUJ1" s="68"/>
      <c r="PUK1" s="68"/>
      <c r="PUL1" s="68"/>
      <c r="PUM1" s="68"/>
      <c r="PUN1" s="68"/>
      <c r="PUO1" s="68"/>
      <c r="PUP1" s="68"/>
      <c r="PUQ1" s="68"/>
      <c r="PUR1" s="68"/>
      <c r="PUS1" s="68"/>
      <c r="PUT1" s="68"/>
      <c r="PUU1" s="68"/>
      <c r="PUV1" s="68"/>
      <c r="PUW1" s="68"/>
      <c r="PUX1" s="68"/>
      <c r="PUY1" s="68"/>
      <c r="PUZ1" s="68"/>
      <c r="PVA1" s="68"/>
      <c r="PVB1" s="68"/>
      <c r="PVC1" s="68"/>
      <c r="PVD1" s="68"/>
      <c r="PVE1" s="68"/>
      <c r="PVF1" s="68"/>
      <c r="PVG1" s="68"/>
      <c r="PVH1" s="68"/>
      <c r="PVI1" s="68"/>
      <c r="PVJ1" s="68"/>
      <c r="PVK1" s="68"/>
      <c r="PVL1" s="68"/>
      <c r="PVM1" s="68"/>
      <c r="PVN1" s="68"/>
      <c r="PVO1" s="68"/>
      <c r="PVP1" s="68"/>
      <c r="PVQ1" s="68"/>
      <c r="PVR1" s="68"/>
      <c r="PVS1" s="68"/>
      <c r="PVT1" s="68"/>
      <c r="PVU1" s="68"/>
      <c r="PVV1" s="68"/>
      <c r="PVW1" s="68"/>
      <c r="PVX1" s="68"/>
      <c r="PVY1" s="68"/>
      <c r="PVZ1" s="68"/>
      <c r="PWA1" s="68"/>
      <c r="PWB1" s="68"/>
      <c r="PWC1" s="68"/>
      <c r="PWD1" s="68"/>
      <c r="PWE1" s="68"/>
      <c r="PWF1" s="68"/>
      <c r="PWG1" s="68"/>
      <c r="PWH1" s="68"/>
      <c r="PWI1" s="68"/>
      <c r="PWJ1" s="68"/>
      <c r="PWK1" s="68"/>
      <c r="PWL1" s="68"/>
      <c r="PWM1" s="68"/>
      <c r="PWN1" s="68"/>
      <c r="PWO1" s="68"/>
      <c r="PWP1" s="68"/>
      <c r="PWQ1" s="68"/>
      <c r="PWR1" s="68"/>
      <c r="PWS1" s="68"/>
      <c r="PWT1" s="68"/>
      <c r="PWU1" s="68"/>
      <c r="PWV1" s="68"/>
      <c r="PWW1" s="68"/>
      <c r="PWX1" s="68"/>
      <c r="PWY1" s="68"/>
      <c r="PWZ1" s="68"/>
      <c r="PXA1" s="68"/>
      <c r="PXB1" s="68"/>
      <c r="PXC1" s="68"/>
      <c r="PXD1" s="68"/>
      <c r="PXE1" s="68"/>
      <c r="PXF1" s="68"/>
      <c r="PXG1" s="68"/>
      <c r="PXH1" s="68"/>
      <c r="PXI1" s="68"/>
      <c r="PXJ1" s="68"/>
      <c r="PXK1" s="68"/>
      <c r="PXL1" s="68"/>
      <c r="PXM1" s="68"/>
      <c r="PXN1" s="68"/>
      <c r="PXO1" s="68"/>
      <c r="PXP1" s="68"/>
      <c r="PXQ1" s="68"/>
      <c r="PXR1" s="68"/>
      <c r="PXS1" s="68"/>
      <c r="PXT1" s="68"/>
      <c r="PXU1" s="68"/>
      <c r="PXV1" s="68"/>
      <c r="PXW1" s="68"/>
      <c r="PXX1" s="68"/>
      <c r="PXY1" s="68"/>
      <c r="PXZ1" s="68"/>
      <c r="PYA1" s="68"/>
      <c r="PYB1" s="68"/>
      <c r="PYC1" s="68"/>
      <c r="PYD1" s="68"/>
      <c r="PYE1" s="68"/>
      <c r="PYF1" s="68"/>
      <c r="PYG1" s="68"/>
      <c r="PYH1" s="68"/>
      <c r="PYI1" s="68"/>
      <c r="PYJ1" s="68"/>
      <c r="PYK1" s="68"/>
      <c r="PYL1" s="68"/>
      <c r="PYM1" s="68"/>
      <c r="PYN1" s="68"/>
      <c r="PYO1" s="68"/>
      <c r="PYP1" s="68"/>
      <c r="PYQ1" s="68"/>
      <c r="PYR1" s="68"/>
      <c r="PYS1" s="68"/>
      <c r="PYT1" s="68"/>
      <c r="PYU1" s="68"/>
      <c r="PYV1" s="68"/>
      <c r="PYW1" s="68"/>
      <c r="PYX1" s="68"/>
      <c r="PYY1" s="68"/>
      <c r="PYZ1" s="68"/>
      <c r="PZA1" s="68"/>
      <c r="PZB1" s="68"/>
      <c r="PZC1" s="68"/>
      <c r="PZD1" s="68"/>
      <c r="PZE1" s="68"/>
      <c r="PZF1" s="68"/>
      <c r="PZG1" s="68"/>
      <c r="PZH1" s="68"/>
      <c r="PZI1" s="68"/>
      <c r="PZJ1" s="68"/>
      <c r="PZK1" s="68"/>
      <c r="PZL1" s="68"/>
      <c r="PZM1" s="68"/>
      <c r="PZN1" s="68"/>
      <c r="PZO1" s="68"/>
      <c r="PZP1" s="68"/>
      <c r="PZQ1" s="68"/>
      <c r="PZR1" s="68"/>
      <c r="PZS1" s="68"/>
      <c r="PZT1" s="68"/>
      <c r="PZU1" s="68"/>
      <c r="PZV1" s="68"/>
      <c r="PZW1" s="68"/>
      <c r="PZX1" s="68"/>
      <c r="PZY1" s="68"/>
      <c r="PZZ1" s="68"/>
      <c r="QAA1" s="68"/>
      <c r="QAB1" s="68"/>
      <c r="QAC1" s="68"/>
      <c r="QAD1" s="68"/>
      <c r="QAE1" s="68"/>
      <c r="QAF1" s="68"/>
      <c r="QAG1" s="68"/>
      <c r="QAH1" s="68"/>
      <c r="QAI1" s="68"/>
      <c r="QAJ1" s="68"/>
      <c r="QAK1" s="68"/>
      <c r="QAL1" s="68"/>
      <c r="QAM1" s="68"/>
      <c r="QAN1" s="68"/>
      <c r="QAO1" s="68"/>
      <c r="QAP1" s="68"/>
      <c r="QAQ1" s="68"/>
      <c r="QAR1" s="68"/>
      <c r="QAS1" s="68"/>
      <c r="QAT1" s="68"/>
      <c r="QAU1" s="68"/>
      <c r="QAV1" s="68"/>
      <c r="QAW1" s="68"/>
      <c r="QAX1" s="68"/>
      <c r="QAY1" s="68"/>
      <c r="QAZ1" s="68"/>
      <c r="QBA1" s="68"/>
      <c r="QBB1" s="68"/>
      <c r="QBC1" s="68"/>
      <c r="QBD1" s="68"/>
      <c r="QBE1" s="68"/>
      <c r="QBF1" s="68"/>
      <c r="QBG1" s="68"/>
      <c r="QBH1" s="68"/>
      <c r="QBI1" s="68"/>
      <c r="QBJ1" s="68"/>
      <c r="QBK1" s="68"/>
      <c r="QBL1" s="68"/>
      <c r="QBM1" s="68"/>
      <c r="QBN1" s="68"/>
      <c r="QBO1" s="68"/>
      <c r="QBP1" s="68"/>
      <c r="QBQ1" s="68"/>
      <c r="QBR1" s="68"/>
      <c r="QBS1" s="68"/>
      <c r="QBT1" s="68"/>
      <c r="QBU1" s="68"/>
      <c r="QBV1" s="68"/>
      <c r="QBW1" s="68"/>
      <c r="QBX1" s="68"/>
      <c r="QBY1" s="68"/>
      <c r="QBZ1" s="68"/>
      <c r="QCA1" s="68"/>
      <c r="QCB1" s="68"/>
      <c r="QCC1" s="68"/>
      <c r="QCD1" s="68"/>
      <c r="QCE1" s="68"/>
      <c r="QCF1" s="68"/>
      <c r="QCG1" s="68"/>
      <c r="QCH1" s="68"/>
      <c r="QCI1" s="68"/>
      <c r="QCJ1" s="68"/>
      <c r="QCK1" s="68"/>
      <c r="QCL1" s="68"/>
      <c r="QCM1" s="68"/>
      <c r="QCN1" s="68"/>
      <c r="QCO1" s="68"/>
      <c r="QCP1" s="68"/>
      <c r="QCQ1" s="68"/>
      <c r="QCR1" s="68"/>
      <c r="QCS1" s="68"/>
      <c r="QCT1" s="68"/>
      <c r="QCU1" s="68"/>
      <c r="QCV1" s="68"/>
      <c r="QCW1" s="68"/>
      <c r="QCX1" s="68"/>
      <c r="QCY1" s="68"/>
      <c r="QCZ1" s="68"/>
      <c r="QDA1" s="68"/>
      <c r="QDB1" s="68"/>
      <c r="QDC1" s="68"/>
      <c r="QDD1" s="68"/>
      <c r="QDE1" s="68"/>
      <c r="QDF1" s="68"/>
      <c r="QDG1" s="68"/>
      <c r="QDH1" s="68"/>
      <c r="QDI1" s="68"/>
      <c r="QDJ1" s="68"/>
      <c r="QDK1" s="68"/>
      <c r="QDL1" s="68"/>
      <c r="QDM1" s="68"/>
      <c r="QDN1" s="68"/>
      <c r="QDO1" s="68"/>
      <c r="QDP1" s="68"/>
      <c r="QDQ1" s="68"/>
      <c r="QDR1" s="68"/>
      <c r="QDS1" s="68"/>
      <c r="QDT1" s="68"/>
      <c r="QDU1" s="68"/>
      <c r="QDV1" s="68"/>
      <c r="QDW1" s="68"/>
      <c r="QDX1" s="68"/>
      <c r="QDY1" s="68"/>
      <c r="QDZ1" s="68"/>
      <c r="QEA1" s="68"/>
      <c r="QEB1" s="68"/>
      <c r="QEC1" s="68"/>
      <c r="QED1" s="68"/>
      <c r="QEE1" s="68"/>
      <c r="QEF1" s="68"/>
      <c r="QEG1" s="68"/>
      <c r="QEH1" s="68"/>
      <c r="QEI1" s="68"/>
      <c r="QEJ1" s="68"/>
      <c r="QEK1" s="68"/>
      <c r="QEL1" s="68"/>
      <c r="QEM1" s="68"/>
      <c r="QEN1" s="68"/>
      <c r="QEO1" s="68"/>
      <c r="QEP1" s="68"/>
      <c r="QEQ1" s="68"/>
      <c r="QER1" s="68"/>
      <c r="QES1" s="68"/>
      <c r="QET1" s="68"/>
      <c r="QEU1" s="68"/>
      <c r="QEV1" s="68"/>
      <c r="QEW1" s="68"/>
      <c r="QEX1" s="68"/>
      <c r="QEY1" s="68"/>
      <c r="QEZ1" s="68"/>
      <c r="QFA1" s="68"/>
      <c r="QFB1" s="68"/>
      <c r="QFC1" s="68"/>
      <c r="QFD1" s="68"/>
      <c r="QFE1" s="68"/>
      <c r="QFF1" s="68"/>
      <c r="QFG1" s="68"/>
      <c r="QFH1" s="68"/>
      <c r="QFI1" s="68"/>
      <c r="QFJ1" s="68"/>
      <c r="QFK1" s="68"/>
      <c r="QFL1" s="68"/>
      <c r="QFM1" s="68"/>
      <c r="QFN1" s="68"/>
      <c r="QFO1" s="68"/>
      <c r="QFP1" s="68"/>
      <c r="QFQ1" s="68"/>
      <c r="QFR1" s="68"/>
      <c r="QFS1" s="68"/>
      <c r="QFT1" s="68"/>
      <c r="QFU1" s="68"/>
      <c r="QFV1" s="68"/>
      <c r="QFW1" s="68"/>
      <c r="QFX1" s="68"/>
      <c r="QFY1" s="68"/>
      <c r="QFZ1" s="68"/>
      <c r="QGA1" s="68"/>
      <c r="QGB1" s="68"/>
      <c r="QGC1" s="68"/>
      <c r="QGD1" s="68"/>
      <c r="QGE1" s="68"/>
      <c r="QGF1" s="68"/>
      <c r="QGG1" s="68"/>
      <c r="QGH1" s="68"/>
      <c r="QGI1" s="68"/>
      <c r="QGJ1" s="68"/>
      <c r="QGK1" s="68"/>
      <c r="QGL1" s="68"/>
      <c r="QGM1" s="68"/>
      <c r="QGN1" s="68"/>
      <c r="QGO1" s="68"/>
      <c r="QGP1" s="68"/>
      <c r="QGQ1" s="68"/>
      <c r="QGR1" s="68"/>
      <c r="QGS1" s="68"/>
      <c r="QGT1" s="68"/>
      <c r="QGU1" s="68"/>
      <c r="QGV1" s="68"/>
      <c r="QGW1" s="68"/>
      <c r="QGX1" s="68"/>
      <c r="QGY1" s="68"/>
      <c r="QGZ1" s="68"/>
      <c r="QHA1" s="68"/>
      <c r="QHB1" s="68"/>
      <c r="QHC1" s="68"/>
      <c r="QHD1" s="68"/>
      <c r="QHE1" s="68"/>
      <c r="QHF1" s="68"/>
      <c r="QHG1" s="68"/>
      <c r="QHH1" s="68"/>
      <c r="QHI1" s="68"/>
      <c r="QHJ1" s="68"/>
      <c r="QHK1" s="68"/>
      <c r="QHL1" s="68"/>
      <c r="QHM1" s="68"/>
      <c r="QHN1" s="68"/>
      <c r="QHO1" s="68"/>
      <c r="QHP1" s="68"/>
      <c r="QHQ1" s="68"/>
      <c r="QHR1" s="68"/>
      <c r="QHS1" s="68"/>
      <c r="QHT1" s="68"/>
      <c r="QHU1" s="68"/>
      <c r="QHV1" s="68"/>
      <c r="QHW1" s="68"/>
      <c r="QHX1" s="68"/>
      <c r="QHY1" s="68"/>
      <c r="QHZ1" s="68"/>
      <c r="QIA1" s="68"/>
      <c r="QIB1" s="68"/>
      <c r="QIC1" s="68"/>
      <c r="QID1" s="68"/>
      <c r="QIE1" s="68"/>
      <c r="QIF1" s="68"/>
      <c r="QIG1" s="68"/>
      <c r="QIH1" s="68"/>
      <c r="QII1" s="68"/>
      <c r="QIJ1" s="68"/>
      <c r="QIK1" s="68"/>
      <c r="QIL1" s="68"/>
      <c r="QIM1" s="68"/>
      <c r="QIN1" s="68"/>
      <c r="QIO1" s="68"/>
      <c r="QIP1" s="68"/>
      <c r="QIQ1" s="68"/>
      <c r="QIR1" s="68"/>
      <c r="QIS1" s="68"/>
      <c r="QIT1" s="68"/>
      <c r="QIU1" s="68"/>
      <c r="QIV1" s="68"/>
      <c r="QIW1" s="68"/>
      <c r="QIX1" s="68"/>
      <c r="QIY1" s="68"/>
      <c r="QIZ1" s="68"/>
      <c r="QJA1" s="68"/>
      <c r="QJB1" s="68"/>
      <c r="QJC1" s="68"/>
      <c r="QJD1" s="68"/>
      <c r="QJE1" s="68"/>
      <c r="QJF1" s="68"/>
      <c r="QJG1" s="68"/>
      <c r="QJH1" s="68"/>
      <c r="QJI1" s="68"/>
      <c r="QJJ1" s="68"/>
      <c r="QJK1" s="68"/>
      <c r="QJL1" s="68"/>
      <c r="QJM1" s="68"/>
      <c r="QJN1" s="68"/>
      <c r="QJO1" s="68"/>
      <c r="QJP1" s="68"/>
      <c r="QJQ1" s="68"/>
      <c r="QJR1" s="68"/>
      <c r="QJS1" s="68"/>
      <c r="QJT1" s="68"/>
      <c r="QJU1" s="68"/>
      <c r="QJV1" s="68"/>
      <c r="QJW1" s="68"/>
      <c r="QJX1" s="68"/>
      <c r="QJY1" s="68"/>
      <c r="QJZ1" s="68"/>
      <c r="QKA1" s="68"/>
      <c r="QKB1" s="68"/>
      <c r="QKC1" s="68"/>
      <c r="QKD1" s="68"/>
      <c r="QKE1" s="68"/>
      <c r="QKF1" s="68"/>
      <c r="QKG1" s="68"/>
      <c r="QKH1" s="68"/>
      <c r="QKI1" s="68"/>
      <c r="QKJ1" s="68"/>
      <c r="QKK1" s="68"/>
      <c r="QKL1" s="68"/>
      <c r="QKM1" s="68"/>
      <c r="QKN1" s="68"/>
      <c r="QKO1" s="68"/>
      <c r="QKP1" s="68"/>
      <c r="QKQ1" s="68"/>
      <c r="QKR1" s="68"/>
      <c r="QKS1" s="68"/>
      <c r="QKT1" s="68"/>
      <c r="QKU1" s="68"/>
      <c r="QKV1" s="68"/>
      <c r="QKW1" s="68"/>
      <c r="QKX1" s="68"/>
      <c r="QKY1" s="68"/>
      <c r="QKZ1" s="68"/>
      <c r="QLA1" s="68"/>
      <c r="QLB1" s="68"/>
      <c r="QLC1" s="68"/>
      <c r="QLD1" s="68"/>
      <c r="QLE1" s="68"/>
      <c r="QLF1" s="68"/>
      <c r="QLG1" s="68"/>
      <c r="QLH1" s="68"/>
      <c r="QLI1" s="68"/>
      <c r="QLJ1" s="68"/>
      <c r="QLK1" s="68"/>
      <c r="QLL1" s="68"/>
      <c r="QLM1" s="68"/>
      <c r="QLN1" s="68"/>
      <c r="QLO1" s="68"/>
      <c r="QLP1" s="68"/>
      <c r="QLQ1" s="68"/>
      <c r="QLR1" s="68"/>
      <c r="QLS1" s="68"/>
      <c r="QLT1" s="68"/>
      <c r="QLU1" s="68"/>
      <c r="QLV1" s="68"/>
      <c r="QLW1" s="68"/>
      <c r="QLX1" s="68"/>
      <c r="QLY1" s="68"/>
      <c r="QLZ1" s="68"/>
      <c r="QMA1" s="68"/>
      <c r="QMB1" s="68"/>
      <c r="QMC1" s="68"/>
      <c r="QMD1" s="68"/>
      <c r="QME1" s="68"/>
      <c r="QMF1" s="68"/>
      <c r="QMG1" s="68"/>
      <c r="QMH1" s="68"/>
      <c r="QMI1" s="68"/>
      <c r="QMJ1" s="68"/>
      <c r="QMK1" s="68"/>
      <c r="QML1" s="68"/>
      <c r="QMM1" s="68"/>
      <c r="QMN1" s="68"/>
      <c r="QMO1" s="68"/>
      <c r="QMP1" s="68"/>
      <c r="QMQ1" s="68"/>
      <c r="QMR1" s="68"/>
      <c r="QMS1" s="68"/>
      <c r="QMT1" s="68"/>
      <c r="QMU1" s="68"/>
      <c r="QMV1" s="68"/>
      <c r="QMW1" s="68"/>
      <c r="QMX1" s="68"/>
      <c r="QMY1" s="68"/>
      <c r="QMZ1" s="68"/>
      <c r="QNA1" s="68"/>
      <c r="QNB1" s="68"/>
      <c r="QNC1" s="68"/>
      <c r="QND1" s="68"/>
      <c r="QNE1" s="68"/>
      <c r="QNF1" s="68"/>
      <c r="QNG1" s="68"/>
      <c r="QNH1" s="68"/>
      <c r="QNI1" s="68"/>
      <c r="QNJ1" s="68"/>
      <c r="QNK1" s="68"/>
      <c r="QNL1" s="68"/>
      <c r="QNM1" s="68"/>
      <c r="QNN1" s="68"/>
      <c r="QNO1" s="68"/>
      <c r="QNP1" s="68"/>
      <c r="QNQ1" s="68"/>
      <c r="QNR1" s="68"/>
      <c r="QNS1" s="68"/>
      <c r="QNT1" s="68"/>
      <c r="QNU1" s="68"/>
      <c r="QNV1" s="68"/>
      <c r="QNW1" s="68"/>
      <c r="QNX1" s="68"/>
      <c r="QNY1" s="68"/>
      <c r="QNZ1" s="68"/>
      <c r="QOA1" s="68"/>
      <c r="QOB1" s="68"/>
      <c r="QOC1" s="68"/>
      <c r="QOD1" s="68"/>
      <c r="QOE1" s="68"/>
      <c r="QOF1" s="68"/>
      <c r="QOG1" s="68"/>
      <c r="QOH1" s="68"/>
      <c r="QOI1" s="68"/>
      <c r="QOJ1" s="68"/>
      <c r="QOK1" s="68"/>
      <c r="QOL1" s="68"/>
      <c r="QOM1" s="68"/>
      <c r="QON1" s="68"/>
      <c r="QOO1" s="68"/>
      <c r="QOP1" s="68"/>
      <c r="QOQ1" s="68"/>
      <c r="QOR1" s="68"/>
      <c r="QOS1" s="68"/>
      <c r="QOT1" s="68"/>
      <c r="QOU1" s="68"/>
      <c r="QOV1" s="68"/>
      <c r="QOW1" s="68"/>
      <c r="QOX1" s="68"/>
      <c r="QOY1" s="68"/>
      <c r="QOZ1" s="68"/>
      <c r="QPA1" s="68"/>
      <c r="QPB1" s="68"/>
      <c r="QPC1" s="68"/>
      <c r="QPD1" s="68"/>
      <c r="QPE1" s="68"/>
      <c r="QPF1" s="68"/>
      <c r="QPG1" s="68"/>
      <c r="QPH1" s="68"/>
      <c r="QPI1" s="68"/>
      <c r="QPJ1" s="68"/>
      <c r="QPK1" s="68"/>
      <c r="QPL1" s="68"/>
      <c r="QPM1" s="68"/>
      <c r="QPN1" s="68"/>
      <c r="QPO1" s="68"/>
      <c r="QPP1" s="68"/>
      <c r="QPQ1" s="68"/>
      <c r="QPR1" s="68"/>
      <c r="QPS1" s="68"/>
      <c r="QPT1" s="68"/>
      <c r="QPU1" s="68"/>
      <c r="QPV1" s="68"/>
      <c r="QPW1" s="68"/>
      <c r="QPX1" s="68"/>
      <c r="QPY1" s="68"/>
      <c r="QPZ1" s="68"/>
      <c r="QQA1" s="68"/>
      <c r="QQB1" s="68"/>
      <c r="QQC1" s="68"/>
      <c r="QQD1" s="68"/>
      <c r="QQE1" s="68"/>
      <c r="QQF1" s="68"/>
      <c r="QQG1" s="68"/>
      <c r="QQH1" s="68"/>
      <c r="QQI1" s="68"/>
      <c r="QQJ1" s="68"/>
      <c r="QQK1" s="68"/>
      <c r="QQL1" s="68"/>
      <c r="QQM1" s="68"/>
      <c r="QQN1" s="68"/>
      <c r="QQO1" s="68"/>
      <c r="QQP1" s="68"/>
      <c r="QQQ1" s="68"/>
      <c r="QQR1" s="68"/>
      <c r="QQS1" s="68"/>
      <c r="QQT1" s="68"/>
      <c r="QQU1" s="68"/>
      <c r="QQV1" s="68"/>
      <c r="QQW1" s="68"/>
      <c r="QQX1" s="68"/>
      <c r="QQY1" s="68"/>
      <c r="QQZ1" s="68"/>
      <c r="QRA1" s="68"/>
      <c r="QRB1" s="68"/>
      <c r="QRC1" s="68"/>
      <c r="QRD1" s="68"/>
      <c r="QRE1" s="68"/>
      <c r="QRF1" s="68"/>
      <c r="QRG1" s="68"/>
      <c r="QRH1" s="68"/>
      <c r="QRI1" s="68"/>
      <c r="QRJ1" s="68"/>
      <c r="QRK1" s="68"/>
      <c r="QRL1" s="68"/>
      <c r="QRM1" s="68"/>
      <c r="QRN1" s="68"/>
      <c r="QRO1" s="68"/>
      <c r="QRP1" s="68"/>
      <c r="QRQ1" s="68"/>
      <c r="QRR1" s="68"/>
      <c r="QRS1" s="68"/>
      <c r="QRT1" s="68"/>
      <c r="QRU1" s="68"/>
      <c r="QRV1" s="68"/>
      <c r="QRW1" s="68"/>
      <c r="QRX1" s="68"/>
      <c r="QRY1" s="68"/>
      <c r="QRZ1" s="68"/>
      <c r="QSA1" s="68"/>
      <c r="QSB1" s="68"/>
      <c r="QSC1" s="68"/>
      <c r="QSD1" s="68"/>
      <c r="QSE1" s="68"/>
      <c r="QSF1" s="68"/>
      <c r="QSG1" s="68"/>
      <c r="QSH1" s="68"/>
      <c r="QSI1" s="68"/>
      <c r="QSJ1" s="68"/>
      <c r="QSK1" s="68"/>
      <c r="QSL1" s="68"/>
      <c r="QSM1" s="68"/>
      <c r="QSN1" s="68"/>
      <c r="QSO1" s="68"/>
      <c r="QSP1" s="68"/>
      <c r="QSQ1" s="68"/>
      <c r="QSR1" s="68"/>
      <c r="QSS1" s="68"/>
      <c r="QST1" s="68"/>
      <c r="QSU1" s="68"/>
      <c r="QSV1" s="68"/>
      <c r="QSW1" s="68"/>
      <c r="QSX1" s="68"/>
      <c r="QSY1" s="68"/>
      <c r="QSZ1" s="68"/>
      <c r="QTA1" s="68"/>
      <c r="QTB1" s="68"/>
      <c r="QTC1" s="68"/>
      <c r="QTD1" s="68"/>
      <c r="QTE1" s="68"/>
      <c r="QTF1" s="68"/>
      <c r="QTG1" s="68"/>
      <c r="QTH1" s="68"/>
      <c r="QTI1" s="68"/>
      <c r="QTJ1" s="68"/>
      <c r="QTK1" s="68"/>
      <c r="QTL1" s="68"/>
      <c r="QTM1" s="68"/>
      <c r="QTN1" s="68"/>
      <c r="QTO1" s="68"/>
      <c r="QTP1" s="68"/>
      <c r="QTQ1" s="68"/>
      <c r="QTR1" s="68"/>
      <c r="QTS1" s="68"/>
      <c r="QTT1" s="68"/>
      <c r="QTU1" s="68"/>
      <c r="QTV1" s="68"/>
      <c r="QTW1" s="68"/>
      <c r="QTX1" s="68"/>
      <c r="QTY1" s="68"/>
      <c r="QTZ1" s="68"/>
      <c r="QUA1" s="68"/>
      <c r="QUB1" s="68"/>
      <c r="QUC1" s="68"/>
      <c r="QUD1" s="68"/>
      <c r="QUE1" s="68"/>
      <c r="QUF1" s="68"/>
      <c r="QUG1" s="68"/>
      <c r="QUH1" s="68"/>
      <c r="QUI1" s="68"/>
      <c r="QUJ1" s="68"/>
      <c r="QUK1" s="68"/>
      <c r="QUL1" s="68"/>
      <c r="QUM1" s="68"/>
      <c r="QUN1" s="68"/>
      <c r="QUO1" s="68"/>
      <c r="QUP1" s="68"/>
      <c r="QUQ1" s="68"/>
      <c r="QUR1" s="68"/>
      <c r="QUS1" s="68"/>
      <c r="QUT1" s="68"/>
      <c r="QUU1" s="68"/>
      <c r="QUV1" s="68"/>
      <c r="QUW1" s="68"/>
      <c r="QUX1" s="68"/>
      <c r="QUY1" s="68"/>
      <c r="QUZ1" s="68"/>
      <c r="QVA1" s="68"/>
      <c r="QVB1" s="68"/>
      <c r="QVC1" s="68"/>
      <c r="QVD1" s="68"/>
      <c r="QVE1" s="68"/>
      <c r="QVF1" s="68"/>
      <c r="QVG1" s="68"/>
      <c r="QVH1" s="68"/>
      <c r="QVI1" s="68"/>
      <c r="QVJ1" s="68"/>
      <c r="QVK1" s="68"/>
      <c r="QVL1" s="68"/>
      <c r="QVM1" s="68"/>
      <c r="QVN1" s="68"/>
      <c r="QVO1" s="68"/>
      <c r="QVP1" s="68"/>
      <c r="QVQ1" s="68"/>
      <c r="QVR1" s="68"/>
      <c r="QVS1" s="68"/>
      <c r="QVT1" s="68"/>
      <c r="QVU1" s="68"/>
      <c r="QVV1" s="68"/>
      <c r="QVW1" s="68"/>
      <c r="QVX1" s="68"/>
      <c r="QVY1" s="68"/>
      <c r="QVZ1" s="68"/>
      <c r="QWA1" s="68"/>
      <c r="QWB1" s="68"/>
      <c r="QWC1" s="68"/>
      <c r="QWD1" s="68"/>
      <c r="QWE1" s="68"/>
      <c r="QWF1" s="68"/>
      <c r="QWG1" s="68"/>
      <c r="QWH1" s="68"/>
      <c r="QWI1" s="68"/>
      <c r="QWJ1" s="68"/>
      <c r="QWK1" s="68"/>
      <c r="QWL1" s="68"/>
      <c r="QWM1" s="68"/>
      <c r="QWN1" s="68"/>
      <c r="QWO1" s="68"/>
      <c r="QWP1" s="68"/>
      <c r="QWQ1" s="68"/>
      <c r="QWR1" s="68"/>
      <c r="QWS1" s="68"/>
      <c r="QWT1" s="68"/>
      <c r="QWU1" s="68"/>
      <c r="QWV1" s="68"/>
      <c r="QWW1" s="68"/>
      <c r="QWX1" s="68"/>
      <c r="QWY1" s="68"/>
      <c r="QWZ1" s="68"/>
      <c r="QXA1" s="68"/>
      <c r="QXB1" s="68"/>
      <c r="QXC1" s="68"/>
      <c r="QXD1" s="68"/>
      <c r="QXE1" s="68"/>
      <c r="QXF1" s="68"/>
      <c r="QXG1" s="68"/>
      <c r="QXH1" s="68"/>
      <c r="QXI1" s="68"/>
      <c r="QXJ1" s="68"/>
      <c r="QXK1" s="68"/>
      <c r="QXL1" s="68"/>
      <c r="QXM1" s="68"/>
      <c r="QXN1" s="68"/>
      <c r="QXO1" s="68"/>
      <c r="QXP1" s="68"/>
      <c r="QXQ1" s="68"/>
      <c r="QXR1" s="68"/>
      <c r="QXS1" s="68"/>
      <c r="QXT1" s="68"/>
      <c r="QXU1" s="68"/>
      <c r="QXV1" s="68"/>
      <c r="QXW1" s="68"/>
      <c r="QXX1" s="68"/>
      <c r="QXY1" s="68"/>
      <c r="QXZ1" s="68"/>
      <c r="QYA1" s="68"/>
      <c r="QYB1" s="68"/>
      <c r="QYC1" s="68"/>
      <c r="QYD1" s="68"/>
      <c r="QYE1" s="68"/>
      <c r="QYF1" s="68"/>
      <c r="QYG1" s="68"/>
      <c r="QYH1" s="68"/>
      <c r="QYI1" s="68"/>
      <c r="QYJ1" s="68"/>
      <c r="QYK1" s="68"/>
      <c r="QYL1" s="68"/>
      <c r="QYM1" s="68"/>
      <c r="QYN1" s="68"/>
      <c r="QYO1" s="68"/>
      <c r="QYP1" s="68"/>
      <c r="QYQ1" s="68"/>
      <c r="QYR1" s="68"/>
      <c r="QYS1" s="68"/>
      <c r="QYT1" s="68"/>
      <c r="QYU1" s="68"/>
      <c r="QYV1" s="68"/>
      <c r="QYW1" s="68"/>
      <c r="QYX1" s="68"/>
      <c r="QYY1" s="68"/>
      <c r="QYZ1" s="68"/>
      <c r="QZA1" s="68"/>
      <c r="QZB1" s="68"/>
      <c r="QZC1" s="68"/>
      <c r="QZD1" s="68"/>
      <c r="QZE1" s="68"/>
      <c r="QZF1" s="68"/>
      <c r="QZG1" s="68"/>
      <c r="QZH1" s="68"/>
      <c r="QZI1" s="68"/>
      <c r="QZJ1" s="68"/>
      <c r="QZK1" s="68"/>
      <c r="QZL1" s="68"/>
      <c r="QZM1" s="68"/>
      <c r="QZN1" s="68"/>
      <c r="QZO1" s="68"/>
      <c r="QZP1" s="68"/>
      <c r="QZQ1" s="68"/>
      <c r="QZR1" s="68"/>
      <c r="QZS1" s="68"/>
      <c r="QZT1" s="68"/>
      <c r="QZU1" s="68"/>
      <c r="QZV1" s="68"/>
      <c r="QZW1" s="68"/>
      <c r="QZX1" s="68"/>
      <c r="QZY1" s="68"/>
      <c r="QZZ1" s="68"/>
      <c r="RAA1" s="68"/>
      <c r="RAB1" s="68"/>
      <c r="RAC1" s="68"/>
      <c r="RAD1" s="68"/>
      <c r="RAE1" s="68"/>
      <c r="RAF1" s="68"/>
      <c r="RAG1" s="68"/>
      <c r="RAH1" s="68"/>
      <c r="RAI1" s="68"/>
      <c r="RAJ1" s="68"/>
      <c r="RAK1" s="68"/>
      <c r="RAL1" s="68"/>
      <c r="RAM1" s="68"/>
      <c r="RAN1" s="68"/>
      <c r="RAO1" s="68"/>
      <c r="RAP1" s="68"/>
      <c r="RAQ1" s="68"/>
      <c r="RAR1" s="68"/>
      <c r="RAS1" s="68"/>
      <c r="RAT1" s="68"/>
      <c r="RAU1" s="68"/>
      <c r="RAV1" s="68"/>
      <c r="RAW1" s="68"/>
      <c r="RAX1" s="68"/>
      <c r="RAY1" s="68"/>
      <c r="RAZ1" s="68"/>
      <c r="RBA1" s="68"/>
      <c r="RBB1" s="68"/>
      <c r="RBC1" s="68"/>
      <c r="RBD1" s="68"/>
      <c r="RBE1" s="68"/>
      <c r="RBF1" s="68"/>
      <c r="RBG1" s="68"/>
      <c r="RBH1" s="68"/>
      <c r="RBI1" s="68"/>
      <c r="RBJ1" s="68"/>
      <c r="RBK1" s="68"/>
      <c r="RBL1" s="68"/>
      <c r="RBM1" s="68"/>
      <c r="RBN1" s="68"/>
      <c r="RBO1" s="68"/>
      <c r="RBP1" s="68"/>
      <c r="RBQ1" s="68"/>
      <c r="RBR1" s="68"/>
      <c r="RBS1" s="68"/>
      <c r="RBT1" s="68"/>
      <c r="RBU1" s="68"/>
      <c r="RBV1" s="68"/>
      <c r="RBW1" s="68"/>
      <c r="RBX1" s="68"/>
      <c r="RBY1" s="68"/>
      <c r="RBZ1" s="68"/>
      <c r="RCA1" s="68"/>
      <c r="RCB1" s="68"/>
      <c r="RCC1" s="68"/>
      <c r="RCD1" s="68"/>
      <c r="RCE1" s="68"/>
      <c r="RCF1" s="68"/>
      <c r="RCG1" s="68"/>
      <c r="RCH1" s="68"/>
      <c r="RCI1" s="68"/>
      <c r="RCJ1" s="68"/>
      <c r="RCK1" s="68"/>
      <c r="RCL1" s="68"/>
      <c r="RCM1" s="68"/>
      <c r="RCN1" s="68"/>
      <c r="RCO1" s="68"/>
      <c r="RCP1" s="68"/>
      <c r="RCQ1" s="68"/>
      <c r="RCR1" s="68"/>
      <c r="RCS1" s="68"/>
      <c r="RCT1" s="68"/>
      <c r="RCU1" s="68"/>
      <c r="RCV1" s="68"/>
      <c r="RCW1" s="68"/>
      <c r="RCX1" s="68"/>
      <c r="RCY1" s="68"/>
      <c r="RCZ1" s="68"/>
      <c r="RDA1" s="68"/>
      <c r="RDB1" s="68"/>
      <c r="RDC1" s="68"/>
      <c r="RDD1" s="68"/>
      <c r="RDE1" s="68"/>
      <c r="RDF1" s="68"/>
      <c r="RDG1" s="68"/>
      <c r="RDH1" s="68"/>
      <c r="RDI1" s="68"/>
      <c r="RDJ1" s="68"/>
      <c r="RDK1" s="68"/>
      <c r="RDL1" s="68"/>
      <c r="RDM1" s="68"/>
      <c r="RDN1" s="68"/>
      <c r="RDO1" s="68"/>
      <c r="RDP1" s="68"/>
      <c r="RDQ1" s="68"/>
      <c r="RDR1" s="68"/>
      <c r="RDS1" s="68"/>
      <c r="RDT1" s="68"/>
      <c r="RDU1" s="68"/>
      <c r="RDV1" s="68"/>
      <c r="RDW1" s="68"/>
      <c r="RDX1" s="68"/>
      <c r="RDY1" s="68"/>
      <c r="RDZ1" s="68"/>
      <c r="REA1" s="68"/>
      <c r="REB1" s="68"/>
      <c r="REC1" s="68"/>
      <c r="RED1" s="68"/>
      <c r="REE1" s="68"/>
      <c r="REF1" s="68"/>
      <c r="REG1" s="68"/>
      <c r="REH1" s="68"/>
      <c r="REI1" s="68"/>
      <c r="REJ1" s="68"/>
      <c r="REK1" s="68"/>
      <c r="REL1" s="68"/>
      <c r="REM1" s="68"/>
      <c r="REN1" s="68"/>
      <c r="REO1" s="68"/>
      <c r="REP1" s="68"/>
      <c r="REQ1" s="68"/>
      <c r="RER1" s="68"/>
      <c r="RES1" s="68"/>
      <c r="RET1" s="68"/>
      <c r="REU1" s="68"/>
      <c r="REV1" s="68"/>
      <c r="REW1" s="68"/>
      <c r="REX1" s="68"/>
      <c r="REY1" s="68"/>
      <c r="REZ1" s="68"/>
      <c r="RFA1" s="68"/>
      <c r="RFB1" s="68"/>
      <c r="RFC1" s="68"/>
      <c r="RFD1" s="68"/>
      <c r="RFE1" s="68"/>
      <c r="RFF1" s="68"/>
      <c r="RFG1" s="68"/>
      <c r="RFH1" s="68"/>
      <c r="RFI1" s="68"/>
      <c r="RFJ1" s="68"/>
      <c r="RFK1" s="68"/>
      <c r="RFL1" s="68"/>
      <c r="RFM1" s="68"/>
      <c r="RFN1" s="68"/>
      <c r="RFO1" s="68"/>
      <c r="RFP1" s="68"/>
      <c r="RFQ1" s="68"/>
      <c r="RFR1" s="68"/>
      <c r="RFS1" s="68"/>
      <c r="RFT1" s="68"/>
      <c r="RFU1" s="68"/>
      <c r="RFV1" s="68"/>
      <c r="RFW1" s="68"/>
      <c r="RFX1" s="68"/>
      <c r="RFY1" s="68"/>
      <c r="RFZ1" s="68"/>
      <c r="RGA1" s="68"/>
      <c r="RGB1" s="68"/>
      <c r="RGC1" s="68"/>
      <c r="RGD1" s="68"/>
      <c r="RGE1" s="68"/>
      <c r="RGF1" s="68"/>
      <c r="RGG1" s="68"/>
      <c r="RGH1" s="68"/>
      <c r="RGI1" s="68"/>
      <c r="RGJ1" s="68"/>
      <c r="RGK1" s="68"/>
      <c r="RGL1" s="68"/>
      <c r="RGM1" s="68"/>
      <c r="RGN1" s="68"/>
      <c r="RGO1" s="68"/>
      <c r="RGP1" s="68"/>
      <c r="RGQ1" s="68"/>
      <c r="RGR1" s="68"/>
      <c r="RGS1" s="68"/>
      <c r="RGT1" s="68"/>
      <c r="RGU1" s="68"/>
      <c r="RGV1" s="68"/>
      <c r="RGW1" s="68"/>
      <c r="RGX1" s="68"/>
      <c r="RGY1" s="68"/>
      <c r="RGZ1" s="68"/>
      <c r="RHA1" s="68"/>
      <c r="RHB1" s="68"/>
      <c r="RHC1" s="68"/>
      <c r="RHD1" s="68"/>
      <c r="RHE1" s="68"/>
      <c r="RHF1" s="68"/>
      <c r="RHG1" s="68"/>
      <c r="RHH1" s="68"/>
      <c r="RHI1" s="68"/>
      <c r="RHJ1" s="68"/>
      <c r="RHK1" s="68"/>
      <c r="RHL1" s="68"/>
      <c r="RHM1" s="68"/>
      <c r="RHN1" s="68"/>
      <c r="RHO1" s="68"/>
      <c r="RHP1" s="68"/>
      <c r="RHQ1" s="68"/>
      <c r="RHR1" s="68"/>
      <c r="RHS1" s="68"/>
      <c r="RHT1" s="68"/>
      <c r="RHU1" s="68"/>
      <c r="RHV1" s="68"/>
      <c r="RHW1" s="68"/>
      <c r="RHX1" s="68"/>
      <c r="RHY1" s="68"/>
      <c r="RHZ1" s="68"/>
      <c r="RIA1" s="68"/>
      <c r="RIB1" s="68"/>
      <c r="RIC1" s="68"/>
      <c r="RID1" s="68"/>
      <c r="RIE1" s="68"/>
      <c r="RIF1" s="68"/>
      <c r="RIG1" s="68"/>
      <c r="RIH1" s="68"/>
      <c r="RII1" s="68"/>
      <c r="RIJ1" s="68"/>
      <c r="RIK1" s="68"/>
      <c r="RIL1" s="68"/>
      <c r="RIM1" s="68"/>
      <c r="RIN1" s="68"/>
      <c r="RIO1" s="68"/>
      <c r="RIP1" s="68"/>
      <c r="RIQ1" s="68"/>
      <c r="RIR1" s="68"/>
      <c r="RIS1" s="68"/>
      <c r="RIT1" s="68"/>
      <c r="RIU1" s="68"/>
      <c r="RIV1" s="68"/>
      <c r="RIW1" s="68"/>
      <c r="RIX1" s="68"/>
      <c r="RIY1" s="68"/>
      <c r="RIZ1" s="68"/>
      <c r="RJA1" s="68"/>
      <c r="RJB1" s="68"/>
      <c r="RJC1" s="68"/>
      <c r="RJD1" s="68"/>
      <c r="RJE1" s="68"/>
      <c r="RJF1" s="68"/>
      <c r="RJG1" s="68"/>
      <c r="RJH1" s="68"/>
      <c r="RJI1" s="68"/>
      <c r="RJJ1" s="68"/>
      <c r="RJK1" s="68"/>
      <c r="RJL1" s="68"/>
      <c r="RJM1" s="68"/>
      <c r="RJN1" s="68"/>
      <c r="RJO1" s="68"/>
      <c r="RJP1" s="68"/>
      <c r="RJQ1" s="68"/>
      <c r="RJR1" s="68"/>
      <c r="RJS1" s="68"/>
      <c r="RJT1" s="68"/>
      <c r="RJU1" s="68"/>
      <c r="RJV1" s="68"/>
      <c r="RJW1" s="68"/>
      <c r="RJX1" s="68"/>
      <c r="RJY1" s="68"/>
      <c r="RJZ1" s="68"/>
      <c r="RKA1" s="68"/>
      <c r="RKB1" s="68"/>
      <c r="RKC1" s="68"/>
      <c r="RKD1" s="68"/>
      <c r="RKE1" s="68"/>
      <c r="RKF1" s="68"/>
      <c r="RKG1" s="68"/>
      <c r="RKH1" s="68"/>
      <c r="RKI1" s="68"/>
      <c r="RKJ1" s="68"/>
      <c r="RKK1" s="68"/>
      <c r="RKL1" s="68"/>
      <c r="RKM1" s="68"/>
      <c r="RKN1" s="68"/>
      <c r="RKO1" s="68"/>
      <c r="RKP1" s="68"/>
      <c r="RKQ1" s="68"/>
      <c r="RKR1" s="68"/>
      <c r="RKS1" s="68"/>
      <c r="RKT1" s="68"/>
      <c r="RKU1" s="68"/>
      <c r="RKV1" s="68"/>
      <c r="RKW1" s="68"/>
      <c r="RKX1" s="68"/>
      <c r="RKY1" s="68"/>
      <c r="RKZ1" s="68"/>
      <c r="RLA1" s="68"/>
      <c r="RLB1" s="68"/>
      <c r="RLC1" s="68"/>
      <c r="RLD1" s="68"/>
      <c r="RLE1" s="68"/>
      <c r="RLF1" s="68"/>
      <c r="RLG1" s="68"/>
      <c r="RLH1" s="68"/>
      <c r="RLI1" s="68"/>
      <c r="RLJ1" s="68"/>
      <c r="RLK1" s="68"/>
      <c r="RLL1" s="68"/>
      <c r="RLM1" s="68"/>
      <c r="RLN1" s="68"/>
      <c r="RLO1" s="68"/>
      <c r="RLP1" s="68"/>
      <c r="RLQ1" s="68"/>
      <c r="RLR1" s="68"/>
      <c r="RLS1" s="68"/>
      <c r="RLT1" s="68"/>
      <c r="RLU1" s="68"/>
      <c r="RLV1" s="68"/>
      <c r="RLW1" s="68"/>
      <c r="RLX1" s="68"/>
      <c r="RLY1" s="68"/>
      <c r="RLZ1" s="68"/>
      <c r="RMA1" s="68"/>
      <c r="RMB1" s="68"/>
      <c r="RMC1" s="68"/>
      <c r="RMD1" s="68"/>
      <c r="RME1" s="68"/>
      <c r="RMF1" s="68"/>
      <c r="RMG1" s="68"/>
      <c r="RMH1" s="68"/>
      <c r="RMI1" s="68"/>
      <c r="RMJ1" s="68"/>
      <c r="RMK1" s="68"/>
      <c r="RML1" s="68"/>
      <c r="RMM1" s="68"/>
      <c r="RMN1" s="68"/>
      <c r="RMO1" s="68"/>
      <c r="RMP1" s="68"/>
      <c r="RMQ1" s="68"/>
      <c r="RMR1" s="68"/>
      <c r="RMS1" s="68"/>
      <c r="RMT1" s="68"/>
      <c r="RMU1" s="68"/>
      <c r="RMV1" s="68"/>
      <c r="RMW1" s="68"/>
      <c r="RMX1" s="68"/>
      <c r="RMY1" s="68"/>
      <c r="RMZ1" s="68"/>
      <c r="RNA1" s="68"/>
      <c r="RNB1" s="68"/>
      <c r="RNC1" s="68"/>
      <c r="RND1" s="68"/>
      <c r="RNE1" s="68"/>
      <c r="RNF1" s="68"/>
      <c r="RNG1" s="68"/>
      <c r="RNH1" s="68"/>
      <c r="RNI1" s="68"/>
      <c r="RNJ1" s="68"/>
      <c r="RNK1" s="68"/>
      <c r="RNL1" s="68"/>
      <c r="RNM1" s="68"/>
      <c r="RNN1" s="68"/>
      <c r="RNO1" s="68"/>
      <c r="RNP1" s="68"/>
      <c r="RNQ1" s="68"/>
      <c r="RNR1" s="68"/>
      <c r="RNS1" s="68"/>
      <c r="RNT1" s="68"/>
      <c r="RNU1" s="68"/>
      <c r="RNV1" s="68"/>
      <c r="RNW1" s="68"/>
      <c r="RNX1" s="68"/>
      <c r="RNY1" s="68"/>
      <c r="RNZ1" s="68"/>
      <c r="ROA1" s="68"/>
      <c r="ROB1" s="68"/>
      <c r="ROC1" s="68"/>
      <c r="ROD1" s="68"/>
      <c r="ROE1" s="68"/>
      <c r="ROF1" s="68"/>
      <c r="ROG1" s="68"/>
      <c r="ROH1" s="68"/>
      <c r="ROI1" s="68"/>
      <c r="ROJ1" s="68"/>
      <c r="ROK1" s="68"/>
      <c r="ROL1" s="68"/>
      <c r="ROM1" s="68"/>
      <c r="RON1" s="68"/>
      <c r="ROO1" s="68"/>
      <c r="ROP1" s="68"/>
      <c r="ROQ1" s="68"/>
      <c r="ROR1" s="68"/>
      <c r="ROS1" s="68"/>
      <c r="ROT1" s="68"/>
      <c r="ROU1" s="68"/>
      <c r="ROV1" s="68"/>
      <c r="ROW1" s="68"/>
      <c r="ROX1" s="68"/>
      <c r="ROY1" s="68"/>
      <c r="ROZ1" s="68"/>
      <c r="RPA1" s="68"/>
      <c r="RPB1" s="68"/>
      <c r="RPC1" s="68"/>
      <c r="RPD1" s="68"/>
      <c r="RPE1" s="68"/>
      <c r="RPF1" s="68"/>
      <c r="RPG1" s="68"/>
      <c r="RPH1" s="68"/>
      <c r="RPI1" s="68"/>
      <c r="RPJ1" s="68"/>
      <c r="RPK1" s="68"/>
      <c r="RPL1" s="68"/>
      <c r="RPM1" s="68"/>
      <c r="RPN1" s="68"/>
      <c r="RPO1" s="68"/>
      <c r="RPP1" s="68"/>
      <c r="RPQ1" s="68"/>
      <c r="RPR1" s="68"/>
      <c r="RPS1" s="68"/>
      <c r="RPT1" s="68"/>
      <c r="RPU1" s="68"/>
      <c r="RPV1" s="68"/>
      <c r="RPW1" s="68"/>
      <c r="RPX1" s="68"/>
      <c r="RPY1" s="68"/>
      <c r="RPZ1" s="68"/>
      <c r="RQA1" s="68"/>
      <c r="RQB1" s="68"/>
      <c r="RQC1" s="68"/>
      <c r="RQD1" s="68"/>
      <c r="RQE1" s="68"/>
      <c r="RQF1" s="68"/>
      <c r="RQG1" s="68"/>
      <c r="RQH1" s="68"/>
      <c r="RQI1" s="68"/>
      <c r="RQJ1" s="68"/>
      <c r="RQK1" s="68"/>
      <c r="RQL1" s="68"/>
      <c r="RQM1" s="68"/>
      <c r="RQN1" s="68"/>
      <c r="RQO1" s="68"/>
      <c r="RQP1" s="68"/>
      <c r="RQQ1" s="68"/>
      <c r="RQR1" s="68"/>
      <c r="RQS1" s="68"/>
      <c r="RQT1" s="68"/>
      <c r="RQU1" s="68"/>
      <c r="RQV1" s="68"/>
      <c r="RQW1" s="68"/>
      <c r="RQX1" s="68"/>
      <c r="RQY1" s="68"/>
      <c r="RQZ1" s="68"/>
      <c r="RRA1" s="68"/>
      <c r="RRB1" s="68"/>
      <c r="RRC1" s="68"/>
      <c r="RRD1" s="68"/>
      <c r="RRE1" s="68"/>
      <c r="RRF1" s="68"/>
      <c r="RRG1" s="68"/>
      <c r="RRH1" s="68"/>
      <c r="RRI1" s="68"/>
      <c r="RRJ1" s="68"/>
      <c r="RRK1" s="68"/>
      <c r="RRL1" s="68"/>
      <c r="RRM1" s="68"/>
      <c r="RRN1" s="68"/>
      <c r="RRO1" s="68"/>
      <c r="RRP1" s="68"/>
      <c r="RRQ1" s="68"/>
      <c r="RRR1" s="68"/>
      <c r="RRS1" s="68"/>
      <c r="RRT1" s="68"/>
      <c r="RRU1" s="68"/>
      <c r="RRV1" s="68"/>
      <c r="RRW1" s="68"/>
      <c r="RRX1" s="68"/>
      <c r="RRY1" s="68"/>
      <c r="RRZ1" s="68"/>
      <c r="RSA1" s="68"/>
      <c r="RSB1" s="68"/>
      <c r="RSC1" s="68"/>
      <c r="RSD1" s="68"/>
      <c r="RSE1" s="68"/>
      <c r="RSF1" s="68"/>
      <c r="RSG1" s="68"/>
      <c r="RSH1" s="68"/>
      <c r="RSI1" s="68"/>
      <c r="RSJ1" s="68"/>
      <c r="RSK1" s="68"/>
      <c r="RSL1" s="68"/>
      <c r="RSM1" s="68"/>
      <c r="RSN1" s="68"/>
      <c r="RSO1" s="68"/>
      <c r="RSP1" s="68"/>
      <c r="RSQ1" s="68"/>
      <c r="RSR1" s="68"/>
      <c r="RSS1" s="68"/>
      <c r="RST1" s="68"/>
      <c r="RSU1" s="68"/>
      <c r="RSV1" s="68"/>
      <c r="RSW1" s="68"/>
      <c r="RSX1" s="68"/>
      <c r="RSY1" s="68"/>
      <c r="RSZ1" s="68"/>
      <c r="RTA1" s="68"/>
      <c r="RTB1" s="68"/>
      <c r="RTC1" s="68"/>
      <c r="RTD1" s="68"/>
      <c r="RTE1" s="68"/>
      <c r="RTF1" s="68"/>
      <c r="RTG1" s="68"/>
      <c r="RTH1" s="68"/>
      <c r="RTI1" s="68"/>
      <c r="RTJ1" s="68"/>
      <c r="RTK1" s="68"/>
      <c r="RTL1" s="68"/>
      <c r="RTM1" s="68"/>
      <c r="RTN1" s="68"/>
      <c r="RTO1" s="68"/>
      <c r="RTP1" s="68"/>
      <c r="RTQ1" s="68"/>
      <c r="RTR1" s="68"/>
      <c r="RTS1" s="68"/>
      <c r="RTT1" s="68"/>
      <c r="RTU1" s="68"/>
      <c r="RTV1" s="68"/>
      <c r="RTW1" s="68"/>
      <c r="RTX1" s="68"/>
      <c r="RTY1" s="68"/>
      <c r="RTZ1" s="68"/>
      <c r="RUA1" s="68"/>
      <c r="RUB1" s="68"/>
      <c r="RUC1" s="68"/>
      <c r="RUD1" s="68"/>
      <c r="RUE1" s="68"/>
      <c r="RUF1" s="68"/>
      <c r="RUG1" s="68"/>
      <c r="RUH1" s="68"/>
      <c r="RUI1" s="68"/>
      <c r="RUJ1" s="68"/>
      <c r="RUK1" s="68"/>
      <c r="RUL1" s="68"/>
      <c r="RUM1" s="68"/>
      <c r="RUN1" s="68"/>
      <c r="RUO1" s="68"/>
      <c r="RUP1" s="68"/>
      <c r="RUQ1" s="68"/>
      <c r="RUR1" s="68"/>
      <c r="RUS1" s="68"/>
      <c r="RUT1" s="68"/>
      <c r="RUU1" s="68"/>
      <c r="RUV1" s="68"/>
      <c r="RUW1" s="68"/>
      <c r="RUX1" s="68"/>
      <c r="RUY1" s="68"/>
      <c r="RUZ1" s="68"/>
      <c r="RVA1" s="68"/>
      <c r="RVB1" s="68"/>
      <c r="RVC1" s="68"/>
      <c r="RVD1" s="68"/>
      <c r="RVE1" s="68"/>
      <c r="RVF1" s="68"/>
      <c r="RVG1" s="68"/>
      <c r="RVH1" s="68"/>
      <c r="RVI1" s="68"/>
      <c r="RVJ1" s="68"/>
      <c r="RVK1" s="68"/>
      <c r="RVL1" s="68"/>
      <c r="RVM1" s="68"/>
      <c r="RVN1" s="68"/>
      <c r="RVO1" s="68"/>
      <c r="RVP1" s="68"/>
      <c r="RVQ1" s="68"/>
      <c r="RVR1" s="68"/>
      <c r="RVS1" s="68"/>
      <c r="RVT1" s="68"/>
      <c r="RVU1" s="68"/>
      <c r="RVV1" s="68"/>
      <c r="RVW1" s="68"/>
      <c r="RVX1" s="68"/>
      <c r="RVY1" s="68"/>
      <c r="RVZ1" s="68"/>
      <c r="RWA1" s="68"/>
      <c r="RWB1" s="68"/>
      <c r="RWC1" s="68"/>
      <c r="RWD1" s="68"/>
      <c r="RWE1" s="68"/>
      <c r="RWF1" s="68"/>
      <c r="RWG1" s="68"/>
      <c r="RWH1" s="68"/>
      <c r="RWI1" s="68"/>
      <c r="RWJ1" s="68"/>
      <c r="RWK1" s="68"/>
      <c r="RWL1" s="68"/>
      <c r="RWM1" s="68"/>
      <c r="RWN1" s="68"/>
      <c r="RWO1" s="68"/>
      <c r="RWP1" s="68"/>
      <c r="RWQ1" s="68"/>
      <c r="RWR1" s="68"/>
      <c r="RWS1" s="68"/>
      <c r="RWT1" s="68"/>
      <c r="RWU1" s="68"/>
      <c r="RWV1" s="68"/>
      <c r="RWW1" s="68"/>
      <c r="RWX1" s="68"/>
      <c r="RWY1" s="68"/>
      <c r="RWZ1" s="68"/>
      <c r="RXA1" s="68"/>
      <c r="RXB1" s="68"/>
      <c r="RXC1" s="68"/>
      <c r="RXD1" s="68"/>
      <c r="RXE1" s="68"/>
      <c r="RXF1" s="68"/>
      <c r="RXG1" s="68"/>
      <c r="RXH1" s="68"/>
      <c r="RXI1" s="68"/>
      <c r="RXJ1" s="68"/>
      <c r="RXK1" s="68"/>
      <c r="RXL1" s="68"/>
      <c r="RXM1" s="68"/>
      <c r="RXN1" s="68"/>
      <c r="RXO1" s="68"/>
      <c r="RXP1" s="68"/>
      <c r="RXQ1" s="68"/>
      <c r="RXR1" s="68"/>
      <c r="RXS1" s="68"/>
      <c r="RXT1" s="68"/>
      <c r="RXU1" s="68"/>
      <c r="RXV1" s="68"/>
      <c r="RXW1" s="68"/>
      <c r="RXX1" s="68"/>
      <c r="RXY1" s="68"/>
      <c r="RXZ1" s="68"/>
      <c r="RYA1" s="68"/>
      <c r="RYB1" s="68"/>
      <c r="RYC1" s="68"/>
      <c r="RYD1" s="68"/>
      <c r="RYE1" s="68"/>
      <c r="RYF1" s="68"/>
      <c r="RYG1" s="68"/>
      <c r="RYH1" s="68"/>
      <c r="RYI1" s="68"/>
      <c r="RYJ1" s="68"/>
      <c r="RYK1" s="68"/>
      <c r="RYL1" s="68"/>
      <c r="RYM1" s="68"/>
      <c r="RYN1" s="68"/>
      <c r="RYO1" s="68"/>
      <c r="RYP1" s="68"/>
      <c r="RYQ1" s="68"/>
      <c r="RYR1" s="68"/>
      <c r="RYS1" s="68"/>
      <c r="RYT1" s="68"/>
      <c r="RYU1" s="68"/>
      <c r="RYV1" s="68"/>
      <c r="RYW1" s="68"/>
      <c r="RYX1" s="68"/>
      <c r="RYY1" s="68"/>
      <c r="RYZ1" s="68"/>
      <c r="RZA1" s="68"/>
      <c r="RZB1" s="68"/>
      <c r="RZC1" s="68"/>
      <c r="RZD1" s="68"/>
      <c r="RZE1" s="68"/>
      <c r="RZF1" s="68"/>
      <c r="RZG1" s="68"/>
      <c r="RZH1" s="68"/>
      <c r="RZI1" s="68"/>
      <c r="RZJ1" s="68"/>
      <c r="RZK1" s="68"/>
      <c r="RZL1" s="68"/>
      <c r="RZM1" s="68"/>
      <c r="RZN1" s="68"/>
      <c r="RZO1" s="68"/>
      <c r="RZP1" s="68"/>
      <c r="RZQ1" s="68"/>
      <c r="RZR1" s="68"/>
      <c r="RZS1" s="68"/>
      <c r="RZT1" s="68"/>
      <c r="RZU1" s="68"/>
      <c r="RZV1" s="68"/>
      <c r="RZW1" s="68"/>
      <c r="RZX1" s="68"/>
      <c r="RZY1" s="68"/>
      <c r="RZZ1" s="68"/>
      <c r="SAA1" s="68"/>
      <c r="SAB1" s="68"/>
      <c r="SAC1" s="68"/>
      <c r="SAD1" s="68"/>
      <c r="SAE1" s="68"/>
      <c r="SAF1" s="68"/>
      <c r="SAG1" s="68"/>
      <c r="SAH1" s="68"/>
      <c r="SAI1" s="68"/>
      <c r="SAJ1" s="68"/>
      <c r="SAK1" s="68"/>
      <c r="SAL1" s="68"/>
      <c r="SAM1" s="68"/>
      <c r="SAN1" s="68"/>
      <c r="SAO1" s="68"/>
      <c r="SAP1" s="68"/>
      <c r="SAQ1" s="68"/>
      <c r="SAR1" s="68"/>
      <c r="SAS1" s="68"/>
      <c r="SAT1" s="68"/>
      <c r="SAU1" s="68"/>
      <c r="SAV1" s="68"/>
      <c r="SAW1" s="68"/>
      <c r="SAX1" s="68"/>
      <c r="SAY1" s="68"/>
      <c r="SAZ1" s="68"/>
      <c r="SBA1" s="68"/>
      <c r="SBB1" s="68"/>
      <c r="SBC1" s="68"/>
      <c r="SBD1" s="68"/>
      <c r="SBE1" s="68"/>
      <c r="SBF1" s="68"/>
      <c r="SBG1" s="68"/>
      <c r="SBH1" s="68"/>
      <c r="SBI1" s="68"/>
      <c r="SBJ1" s="68"/>
      <c r="SBK1" s="68"/>
      <c r="SBL1" s="68"/>
      <c r="SBM1" s="68"/>
      <c r="SBN1" s="68"/>
      <c r="SBO1" s="68"/>
      <c r="SBP1" s="68"/>
      <c r="SBQ1" s="68"/>
      <c r="SBR1" s="68"/>
      <c r="SBS1" s="68"/>
      <c r="SBT1" s="68"/>
      <c r="SBU1" s="68"/>
      <c r="SBV1" s="68"/>
      <c r="SBW1" s="68"/>
      <c r="SBX1" s="68"/>
      <c r="SBY1" s="68"/>
      <c r="SBZ1" s="68"/>
      <c r="SCA1" s="68"/>
      <c r="SCB1" s="68"/>
      <c r="SCC1" s="68"/>
      <c r="SCD1" s="68"/>
      <c r="SCE1" s="68"/>
      <c r="SCF1" s="68"/>
      <c r="SCG1" s="68"/>
      <c r="SCH1" s="68"/>
      <c r="SCI1" s="68"/>
      <c r="SCJ1" s="68"/>
      <c r="SCK1" s="68"/>
      <c r="SCL1" s="68"/>
      <c r="SCM1" s="68"/>
      <c r="SCN1" s="68"/>
      <c r="SCO1" s="68"/>
      <c r="SCP1" s="68"/>
      <c r="SCQ1" s="68"/>
      <c r="SCR1" s="68"/>
      <c r="SCS1" s="68"/>
      <c r="SCT1" s="68"/>
      <c r="SCU1" s="68"/>
      <c r="SCV1" s="68"/>
      <c r="SCW1" s="68"/>
      <c r="SCX1" s="68"/>
      <c r="SCY1" s="68"/>
      <c r="SCZ1" s="68"/>
      <c r="SDA1" s="68"/>
      <c r="SDB1" s="68"/>
      <c r="SDC1" s="68"/>
      <c r="SDD1" s="68"/>
      <c r="SDE1" s="68"/>
      <c r="SDF1" s="68"/>
      <c r="SDG1" s="68"/>
      <c r="SDH1" s="68"/>
      <c r="SDI1" s="68"/>
      <c r="SDJ1" s="68"/>
      <c r="SDK1" s="68"/>
      <c r="SDL1" s="68"/>
      <c r="SDM1" s="68"/>
      <c r="SDN1" s="68"/>
      <c r="SDO1" s="68"/>
      <c r="SDP1" s="68"/>
      <c r="SDQ1" s="68"/>
      <c r="SDR1" s="68"/>
      <c r="SDS1" s="68"/>
      <c r="SDT1" s="68"/>
      <c r="SDU1" s="68"/>
      <c r="SDV1" s="68"/>
      <c r="SDW1" s="68"/>
      <c r="SDX1" s="68"/>
      <c r="SDY1" s="68"/>
      <c r="SDZ1" s="68"/>
      <c r="SEA1" s="68"/>
      <c r="SEB1" s="68"/>
      <c r="SEC1" s="68"/>
      <c r="SED1" s="68"/>
      <c r="SEE1" s="68"/>
      <c r="SEF1" s="68"/>
      <c r="SEG1" s="68"/>
      <c r="SEH1" s="68"/>
      <c r="SEI1" s="68"/>
      <c r="SEJ1" s="68"/>
      <c r="SEK1" s="68"/>
      <c r="SEL1" s="68"/>
      <c r="SEM1" s="68"/>
      <c r="SEN1" s="68"/>
      <c r="SEO1" s="68"/>
      <c r="SEP1" s="68"/>
      <c r="SEQ1" s="68"/>
      <c r="SER1" s="68"/>
      <c r="SES1" s="68"/>
      <c r="SET1" s="68"/>
      <c r="SEU1" s="68"/>
      <c r="SEV1" s="68"/>
      <c r="SEW1" s="68"/>
      <c r="SEX1" s="68"/>
      <c r="SEY1" s="68"/>
      <c r="SEZ1" s="68"/>
      <c r="SFA1" s="68"/>
      <c r="SFB1" s="68"/>
      <c r="SFC1" s="68"/>
      <c r="SFD1" s="68"/>
      <c r="SFE1" s="68"/>
      <c r="SFF1" s="68"/>
      <c r="SFG1" s="68"/>
      <c r="SFH1" s="68"/>
      <c r="SFI1" s="68"/>
      <c r="SFJ1" s="68"/>
      <c r="SFK1" s="68"/>
      <c r="SFL1" s="68"/>
      <c r="SFM1" s="68"/>
      <c r="SFN1" s="68"/>
      <c r="SFO1" s="68"/>
      <c r="SFP1" s="68"/>
      <c r="SFQ1" s="68"/>
      <c r="SFR1" s="68"/>
      <c r="SFS1" s="68"/>
      <c r="SFT1" s="68"/>
      <c r="SFU1" s="68"/>
      <c r="SFV1" s="68"/>
      <c r="SFW1" s="68"/>
      <c r="SFX1" s="68"/>
      <c r="SFY1" s="68"/>
      <c r="SFZ1" s="68"/>
      <c r="SGA1" s="68"/>
      <c r="SGB1" s="68"/>
      <c r="SGC1" s="68"/>
      <c r="SGD1" s="68"/>
      <c r="SGE1" s="68"/>
      <c r="SGF1" s="68"/>
      <c r="SGG1" s="68"/>
      <c r="SGH1" s="68"/>
      <c r="SGI1" s="68"/>
      <c r="SGJ1" s="68"/>
      <c r="SGK1" s="68"/>
      <c r="SGL1" s="68"/>
      <c r="SGM1" s="68"/>
      <c r="SGN1" s="68"/>
      <c r="SGO1" s="68"/>
      <c r="SGP1" s="68"/>
      <c r="SGQ1" s="68"/>
      <c r="SGR1" s="68"/>
      <c r="SGS1" s="68"/>
      <c r="SGT1" s="68"/>
      <c r="SGU1" s="68"/>
      <c r="SGV1" s="68"/>
      <c r="SGW1" s="68"/>
      <c r="SGX1" s="68"/>
      <c r="SGY1" s="68"/>
      <c r="SGZ1" s="68"/>
      <c r="SHA1" s="68"/>
      <c r="SHB1" s="68"/>
      <c r="SHC1" s="68"/>
      <c r="SHD1" s="68"/>
      <c r="SHE1" s="68"/>
      <c r="SHF1" s="68"/>
      <c r="SHG1" s="68"/>
      <c r="SHH1" s="68"/>
      <c r="SHI1" s="68"/>
      <c r="SHJ1" s="68"/>
      <c r="SHK1" s="68"/>
      <c r="SHL1" s="68"/>
      <c r="SHM1" s="68"/>
      <c r="SHN1" s="68"/>
      <c r="SHO1" s="68"/>
      <c r="SHP1" s="68"/>
      <c r="SHQ1" s="68"/>
      <c r="SHR1" s="68"/>
      <c r="SHS1" s="68"/>
      <c r="SHT1" s="68"/>
      <c r="SHU1" s="68"/>
      <c r="SHV1" s="68"/>
      <c r="SHW1" s="68"/>
      <c r="SHX1" s="68"/>
      <c r="SHY1" s="68"/>
      <c r="SHZ1" s="68"/>
      <c r="SIA1" s="68"/>
      <c r="SIB1" s="68"/>
      <c r="SIC1" s="68"/>
      <c r="SID1" s="68"/>
      <c r="SIE1" s="68"/>
      <c r="SIF1" s="68"/>
      <c r="SIG1" s="68"/>
      <c r="SIH1" s="68"/>
      <c r="SII1" s="68"/>
      <c r="SIJ1" s="68"/>
      <c r="SIK1" s="68"/>
      <c r="SIL1" s="68"/>
      <c r="SIM1" s="68"/>
      <c r="SIN1" s="68"/>
      <c r="SIO1" s="68"/>
      <c r="SIP1" s="68"/>
      <c r="SIQ1" s="68"/>
      <c r="SIR1" s="68"/>
      <c r="SIS1" s="68"/>
      <c r="SIT1" s="68"/>
      <c r="SIU1" s="68"/>
      <c r="SIV1" s="68"/>
      <c r="SIW1" s="68"/>
      <c r="SIX1" s="68"/>
      <c r="SIY1" s="68"/>
      <c r="SIZ1" s="68"/>
      <c r="SJA1" s="68"/>
      <c r="SJB1" s="68"/>
      <c r="SJC1" s="68"/>
      <c r="SJD1" s="68"/>
      <c r="SJE1" s="68"/>
      <c r="SJF1" s="68"/>
      <c r="SJG1" s="68"/>
      <c r="SJH1" s="68"/>
      <c r="SJI1" s="68"/>
      <c r="SJJ1" s="68"/>
      <c r="SJK1" s="68"/>
      <c r="SJL1" s="68"/>
      <c r="SJM1" s="68"/>
      <c r="SJN1" s="68"/>
      <c r="SJO1" s="68"/>
      <c r="SJP1" s="68"/>
      <c r="SJQ1" s="68"/>
      <c r="SJR1" s="68"/>
      <c r="SJS1" s="68"/>
      <c r="SJT1" s="68"/>
      <c r="SJU1" s="68"/>
      <c r="SJV1" s="68"/>
      <c r="SJW1" s="68"/>
      <c r="SJX1" s="68"/>
      <c r="SJY1" s="68"/>
      <c r="SJZ1" s="68"/>
      <c r="SKA1" s="68"/>
      <c r="SKB1" s="68"/>
      <c r="SKC1" s="68"/>
      <c r="SKD1" s="68"/>
      <c r="SKE1" s="68"/>
      <c r="SKF1" s="68"/>
      <c r="SKG1" s="68"/>
      <c r="SKH1" s="68"/>
      <c r="SKI1" s="68"/>
      <c r="SKJ1" s="68"/>
      <c r="SKK1" s="68"/>
      <c r="SKL1" s="68"/>
      <c r="SKM1" s="68"/>
      <c r="SKN1" s="68"/>
      <c r="SKO1" s="68"/>
      <c r="SKP1" s="68"/>
      <c r="SKQ1" s="68"/>
      <c r="SKR1" s="68"/>
      <c r="SKS1" s="68"/>
      <c r="SKT1" s="68"/>
      <c r="SKU1" s="68"/>
      <c r="SKV1" s="68"/>
      <c r="SKW1" s="68"/>
      <c r="SKX1" s="68"/>
      <c r="SKY1" s="68"/>
      <c r="SKZ1" s="68"/>
      <c r="SLA1" s="68"/>
      <c r="SLB1" s="68"/>
      <c r="SLC1" s="68"/>
      <c r="SLD1" s="68"/>
      <c r="SLE1" s="68"/>
      <c r="SLF1" s="68"/>
      <c r="SLG1" s="68"/>
      <c r="SLH1" s="68"/>
      <c r="SLI1" s="68"/>
      <c r="SLJ1" s="68"/>
      <c r="SLK1" s="68"/>
      <c r="SLL1" s="68"/>
      <c r="SLM1" s="68"/>
      <c r="SLN1" s="68"/>
      <c r="SLO1" s="68"/>
      <c r="SLP1" s="68"/>
      <c r="SLQ1" s="68"/>
      <c r="SLR1" s="68"/>
      <c r="SLS1" s="68"/>
      <c r="SLT1" s="68"/>
      <c r="SLU1" s="68"/>
      <c r="SLV1" s="68"/>
      <c r="SLW1" s="68"/>
      <c r="SLX1" s="68"/>
      <c r="SLY1" s="68"/>
      <c r="SLZ1" s="68"/>
      <c r="SMA1" s="68"/>
      <c r="SMB1" s="68"/>
      <c r="SMC1" s="68"/>
      <c r="SMD1" s="68"/>
      <c r="SME1" s="68"/>
      <c r="SMF1" s="68"/>
      <c r="SMG1" s="68"/>
      <c r="SMH1" s="68"/>
      <c r="SMI1" s="68"/>
      <c r="SMJ1" s="68"/>
      <c r="SMK1" s="68"/>
      <c r="SML1" s="68"/>
      <c r="SMM1" s="68"/>
      <c r="SMN1" s="68"/>
      <c r="SMO1" s="68"/>
      <c r="SMP1" s="68"/>
      <c r="SMQ1" s="68"/>
      <c r="SMR1" s="68"/>
      <c r="SMS1" s="68"/>
      <c r="SMT1" s="68"/>
      <c r="SMU1" s="68"/>
      <c r="SMV1" s="68"/>
      <c r="SMW1" s="68"/>
      <c r="SMX1" s="68"/>
      <c r="SMY1" s="68"/>
      <c r="SMZ1" s="68"/>
      <c r="SNA1" s="68"/>
      <c r="SNB1" s="68"/>
      <c r="SNC1" s="68"/>
      <c r="SND1" s="68"/>
      <c r="SNE1" s="68"/>
      <c r="SNF1" s="68"/>
      <c r="SNG1" s="68"/>
      <c r="SNH1" s="68"/>
      <c r="SNI1" s="68"/>
      <c r="SNJ1" s="68"/>
      <c r="SNK1" s="68"/>
      <c r="SNL1" s="68"/>
      <c r="SNM1" s="68"/>
      <c r="SNN1" s="68"/>
      <c r="SNO1" s="68"/>
      <c r="SNP1" s="68"/>
      <c r="SNQ1" s="68"/>
      <c r="SNR1" s="68"/>
      <c r="SNS1" s="68"/>
      <c r="SNT1" s="68"/>
      <c r="SNU1" s="68"/>
      <c r="SNV1" s="68"/>
      <c r="SNW1" s="68"/>
      <c r="SNX1" s="68"/>
      <c r="SNY1" s="68"/>
      <c r="SNZ1" s="68"/>
      <c r="SOA1" s="68"/>
      <c r="SOB1" s="68"/>
      <c r="SOC1" s="68"/>
      <c r="SOD1" s="68"/>
      <c r="SOE1" s="68"/>
      <c r="SOF1" s="68"/>
      <c r="SOG1" s="68"/>
      <c r="SOH1" s="68"/>
      <c r="SOI1" s="68"/>
      <c r="SOJ1" s="68"/>
      <c r="SOK1" s="68"/>
      <c r="SOL1" s="68"/>
      <c r="SOM1" s="68"/>
      <c r="SON1" s="68"/>
      <c r="SOO1" s="68"/>
      <c r="SOP1" s="68"/>
      <c r="SOQ1" s="68"/>
      <c r="SOR1" s="68"/>
      <c r="SOS1" s="68"/>
      <c r="SOT1" s="68"/>
      <c r="SOU1" s="68"/>
      <c r="SOV1" s="68"/>
      <c r="SOW1" s="68"/>
      <c r="SOX1" s="68"/>
      <c r="SOY1" s="68"/>
      <c r="SOZ1" s="68"/>
      <c r="SPA1" s="68"/>
      <c r="SPB1" s="68"/>
      <c r="SPC1" s="68"/>
      <c r="SPD1" s="68"/>
      <c r="SPE1" s="68"/>
      <c r="SPF1" s="68"/>
      <c r="SPG1" s="68"/>
      <c r="SPH1" s="68"/>
      <c r="SPI1" s="68"/>
      <c r="SPJ1" s="68"/>
      <c r="SPK1" s="68"/>
      <c r="SPL1" s="68"/>
      <c r="SPM1" s="68"/>
      <c r="SPN1" s="68"/>
      <c r="SPO1" s="68"/>
      <c r="SPP1" s="68"/>
      <c r="SPQ1" s="68"/>
      <c r="SPR1" s="68"/>
      <c r="SPS1" s="68"/>
      <c r="SPT1" s="68"/>
      <c r="SPU1" s="68"/>
      <c r="SPV1" s="68"/>
      <c r="SPW1" s="68"/>
      <c r="SPX1" s="68"/>
      <c r="SPY1" s="68"/>
      <c r="SPZ1" s="68"/>
      <c r="SQA1" s="68"/>
      <c r="SQB1" s="68"/>
      <c r="SQC1" s="68"/>
      <c r="SQD1" s="68"/>
      <c r="SQE1" s="68"/>
      <c r="SQF1" s="68"/>
      <c r="SQG1" s="68"/>
      <c r="SQH1" s="68"/>
      <c r="SQI1" s="68"/>
      <c r="SQJ1" s="68"/>
      <c r="SQK1" s="68"/>
      <c r="SQL1" s="68"/>
      <c r="SQM1" s="68"/>
      <c r="SQN1" s="68"/>
      <c r="SQO1" s="68"/>
      <c r="SQP1" s="68"/>
      <c r="SQQ1" s="68"/>
      <c r="SQR1" s="68"/>
      <c r="SQS1" s="68"/>
      <c r="SQT1" s="68"/>
      <c r="SQU1" s="68"/>
      <c r="SQV1" s="68"/>
      <c r="SQW1" s="68"/>
      <c r="SQX1" s="68"/>
      <c r="SQY1" s="68"/>
      <c r="SQZ1" s="68"/>
      <c r="SRA1" s="68"/>
      <c r="SRB1" s="68"/>
      <c r="SRC1" s="68"/>
      <c r="SRD1" s="68"/>
      <c r="SRE1" s="68"/>
      <c r="SRF1" s="68"/>
      <c r="SRG1" s="68"/>
      <c r="SRH1" s="68"/>
      <c r="SRI1" s="68"/>
      <c r="SRJ1" s="68"/>
      <c r="SRK1" s="68"/>
      <c r="SRL1" s="68"/>
      <c r="SRM1" s="68"/>
      <c r="SRN1" s="68"/>
      <c r="SRO1" s="68"/>
      <c r="SRP1" s="68"/>
      <c r="SRQ1" s="68"/>
      <c r="SRR1" s="68"/>
      <c r="SRS1" s="68"/>
      <c r="SRT1" s="68"/>
      <c r="SRU1" s="68"/>
      <c r="SRV1" s="68"/>
      <c r="SRW1" s="68"/>
      <c r="SRX1" s="68"/>
      <c r="SRY1" s="68"/>
      <c r="SRZ1" s="68"/>
      <c r="SSA1" s="68"/>
      <c r="SSB1" s="68"/>
      <c r="SSC1" s="68"/>
      <c r="SSD1" s="68"/>
      <c r="SSE1" s="68"/>
      <c r="SSF1" s="68"/>
      <c r="SSG1" s="68"/>
      <c r="SSH1" s="68"/>
      <c r="SSI1" s="68"/>
      <c r="SSJ1" s="68"/>
      <c r="SSK1" s="68"/>
      <c r="SSL1" s="68"/>
      <c r="SSM1" s="68"/>
      <c r="SSN1" s="68"/>
      <c r="SSO1" s="68"/>
      <c r="SSP1" s="68"/>
      <c r="SSQ1" s="68"/>
      <c r="SSR1" s="68"/>
      <c r="SSS1" s="68"/>
      <c r="SST1" s="68"/>
      <c r="SSU1" s="68"/>
      <c r="SSV1" s="68"/>
      <c r="SSW1" s="68"/>
      <c r="SSX1" s="68"/>
      <c r="SSY1" s="68"/>
      <c r="SSZ1" s="68"/>
      <c r="STA1" s="68"/>
      <c r="STB1" s="68"/>
      <c r="STC1" s="68"/>
      <c r="STD1" s="68"/>
      <c r="STE1" s="68"/>
      <c r="STF1" s="68"/>
      <c r="STG1" s="68"/>
      <c r="STH1" s="68"/>
      <c r="STI1" s="68"/>
      <c r="STJ1" s="68"/>
      <c r="STK1" s="68"/>
      <c r="STL1" s="68"/>
      <c r="STM1" s="68"/>
      <c r="STN1" s="68"/>
      <c r="STO1" s="68"/>
      <c r="STP1" s="68"/>
      <c r="STQ1" s="68"/>
      <c r="STR1" s="68"/>
      <c r="STS1" s="68"/>
      <c r="STT1" s="68"/>
      <c r="STU1" s="68"/>
      <c r="STV1" s="68"/>
      <c r="STW1" s="68"/>
      <c r="STX1" s="68"/>
      <c r="STY1" s="68"/>
      <c r="STZ1" s="68"/>
      <c r="SUA1" s="68"/>
      <c r="SUB1" s="68"/>
      <c r="SUC1" s="68"/>
      <c r="SUD1" s="68"/>
      <c r="SUE1" s="68"/>
      <c r="SUF1" s="68"/>
      <c r="SUG1" s="68"/>
      <c r="SUH1" s="68"/>
      <c r="SUI1" s="68"/>
      <c r="SUJ1" s="68"/>
      <c r="SUK1" s="68"/>
      <c r="SUL1" s="68"/>
      <c r="SUM1" s="68"/>
      <c r="SUN1" s="68"/>
      <c r="SUO1" s="68"/>
      <c r="SUP1" s="68"/>
      <c r="SUQ1" s="68"/>
      <c r="SUR1" s="68"/>
      <c r="SUS1" s="68"/>
      <c r="SUT1" s="68"/>
      <c r="SUU1" s="68"/>
      <c r="SUV1" s="68"/>
      <c r="SUW1" s="68"/>
      <c r="SUX1" s="68"/>
      <c r="SUY1" s="68"/>
      <c r="SUZ1" s="68"/>
      <c r="SVA1" s="68"/>
      <c r="SVB1" s="68"/>
      <c r="SVC1" s="68"/>
      <c r="SVD1" s="68"/>
      <c r="SVE1" s="68"/>
      <c r="SVF1" s="68"/>
      <c r="SVG1" s="68"/>
      <c r="SVH1" s="68"/>
      <c r="SVI1" s="68"/>
      <c r="SVJ1" s="68"/>
      <c r="SVK1" s="68"/>
      <c r="SVL1" s="68"/>
      <c r="SVM1" s="68"/>
      <c r="SVN1" s="68"/>
      <c r="SVO1" s="68"/>
      <c r="SVP1" s="68"/>
      <c r="SVQ1" s="68"/>
      <c r="SVR1" s="68"/>
      <c r="SVS1" s="68"/>
      <c r="SVT1" s="68"/>
      <c r="SVU1" s="68"/>
      <c r="SVV1" s="68"/>
      <c r="SVW1" s="68"/>
      <c r="SVX1" s="68"/>
      <c r="SVY1" s="68"/>
      <c r="SVZ1" s="68"/>
      <c r="SWA1" s="68"/>
      <c r="SWB1" s="68"/>
      <c r="SWC1" s="68"/>
      <c r="SWD1" s="68"/>
      <c r="SWE1" s="68"/>
      <c r="SWF1" s="68"/>
      <c r="SWG1" s="68"/>
      <c r="SWH1" s="68"/>
      <c r="SWI1" s="68"/>
      <c r="SWJ1" s="68"/>
      <c r="SWK1" s="68"/>
      <c r="SWL1" s="68"/>
      <c r="SWM1" s="68"/>
      <c r="SWN1" s="68"/>
      <c r="SWO1" s="68"/>
      <c r="SWP1" s="68"/>
      <c r="SWQ1" s="68"/>
      <c r="SWR1" s="68"/>
      <c r="SWS1" s="68"/>
      <c r="SWT1" s="68"/>
      <c r="SWU1" s="68"/>
      <c r="SWV1" s="68"/>
      <c r="SWW1" s="68"/>
      <c r="SWX1" s="68"/>
      <c r="SWY1" s="68"/>
      <c r="SWZ1" s="68"/>
      <c r="SXA1" s="68"/>
      <c r="SXB1" s="68"/>
      <c r="SXC1" s="68"/>
      <c r="SXD1" s="68"/>
      <c r="SXE1" s="68"/>
      <c r="SXF1" s="68"/>
      <c r="SXG1" s="68"/>
      <c r="SXH1" s="68"/>
      <c r="SXI1" s="68"/>
      <c r="SXJ1" s="68"/>
      <c r="SXK1" s="68"/>
      <c r="SXL1" s="68"/>
      <c r="SXM1" s="68"/>
      <c r="SXN1" s="68"/>
      <c r="SXO1" s="68"/>
      <c r="SXP1" s="68"/>
      <c r="SXQ1" s="68"/>
      <c r="SXR1" s="68"/>
      <c r="SXS1" s="68"/>
      <c r="SXT1" s="68"/>
      <c r="SXU1" s="68"/>
      <c r="SXV1" s="68"/>
      <c r="SXW1" s="68"/>
      <c r="SXX1" s="68"/>
      <c r="SXY1" s="68"/>
      <c r="SXZ1" s="68"/>
      <c r="SYA1" s="68"/>
      <c r="SYB1" s="68"/>
      <c r="SYC1" s="68"/>
      <c r="SYD1" s="68"/>
      <c r="SYE1" s="68"/>
      <c r="SYF1" s="68"/>
      <c r="SYG1" s="68"/>
      <c r="SYH1" s="68"/>
      <c r="SYI1" s="68"/>
      <c r="SYJ1" s="68"/>
      <c r="SYK1" s="68"/>
      <c r="SYL1" s="68"/>
      <c r="SYM1" s="68"/>
      <c r="SYN1" s="68"/>
      <c r="SYO1" s="68"/>
      <c r="SYP1" s="68"/>
      <c r="SYQ1" s="68"/>
      <c r="SYR1" s="68"/>
      <c r="SYS1" s="68"/>
      <c r="SYT1" s="68"/>
      <c r="SYU1" s="68"/>
      <c r="SYV1" s="68"/>
      <c r="SYW1" s="68"/>
      <c r="SYX1" s="68"/>
      <c r="SYY1" s="68"/>
      <c r="SYZ1" s="68"/>
      <c r="SZA1" s="68"/>
      <c r="SZB1" s="68"/>
      <c r="SZC1" s="68"/>
      <c r="SZD1" s="68"/>
      <c r="SZE1" s="68"/>
      <c r="SZF1" s="68"/>
      <c r="SZG1" s="68"/>
      <c r="SZH1" s="68"/>
      <c r="SZI1" s="68"/>
      <c r="SZJ1" s="68"/>
      <c r="SZK1" s="68"/>
      <c r="SZL1" s="68"/>
      <c r="SZM1" s="68"/>
      <c r="SZN1" s="68"/>
      <c r="SZO1" s="68"/>
      <c r="SZP1" s="68"/>
      <c r="SZQ1" s="68"/>
      <c r="SZR1" s="68"/>
      <c r="SZS1" s="68"/>
      <c r="SZT1" s="68"/>
      <c r="SZU1" s="68"/>
      <c r="SZV1" s="68"/>
      <c r="SZW1" s="68"/>
      <c r="SZX1" s="68"/>
      <c r="SZY1" s="68"/>
      <c r="SZZ1" s="68"/>
      <c r="TAA1" s="68"/>
      <c r="TAB1" s="68"/>
      <c r="TAC1" s="68"/>
      <c r="TAD1" s="68"/>
      <c r="TAE1" s="68"/>
      <c r="TAF1" s="68"/>
      <c r="TAG1" s="68"/>
      <c r="TAH1" s="68"/>
      <c r="TAI1" s="68"/>
      <c r="TAJ1" s="68"/>
      <c r="TAK1" s="68"/>
      <c r="TAL1" s="68"/>
      <c r="TAM1" s="68"/>
      <c r="TAN1" s="68"/>
      <c r="TAO1" s="68"/>
      <c r="TAP1" s="68"/>
      <c r="TAQ1" s="68"/>
      <c r="TAR1" s="68"/>
      <c r="TAS1" s="68"/>
      <c r="TAT1" s="68"/>
      <c r="TAU1" s="68"/>
      <c r="TAV1" s="68"/>
      <c r="TAW1" s="68"/>
      <c r="TAX1" s="68"/>
      <c r="TAY1" s="68"/>
      <c r="TAZ1" s="68"/>
      <c r="TBA1" s="68"/>
      <c r="TBB1" s="68"/>
      <c r="TBC1" s="68"/>
      <c r="TBD1" s="68"/>
      <c r="TBE1" s="68"/>
      <c r="TBF1" s="68"/>
      <c r="TBG1" s="68"/>
      <c r="TBH1" s="68"/>
      <c r="TBI1" s="68"/>
      <c r="TBJ1" s="68"/>
      <c r="TBK1" s="68"/>
      <c r="TBL1" s="68"/>
      <c r="TBM1" s="68"/>
      <c r="TBN1" s="68"/>
      <c r="TBO1" s="68"/>
      <c r="TBP1" s="68"/>
      <c r="TBQ1" s="68"/>
      <c r="TBR1" s="68"/>
      <c r="TBS1" s="68"/>
      <c r="TBT1" s="68"/>
      <c r="TBU1" s="68"/>
      <c r="TBV1" s="68"/>
      <c r="TBW1" s="68"/>
      <c r="TBX1" s="68"/>
      <c r="TBY1" s="68"/>
      <c r="TBZ1" s="68"/>
      <c r="TCA1" s="68"/>
      <c r="TCB1" s="68"/>
      <c r="TCC1" s="68"/>
      <c r="TCD1" s="68"/>
      <c r="TCE1" s="68"/>
      <c r="TCF1" s="68"/>
      <c r="TCG1" s="68"/>
      <c r="TCH1" s="68"/>
      <c r="TCI1" s="68"/>
      <c r="TCJ1" s="68"/>
      <c r="TCK1" s="68"/>
      <c r="TCL1" s="68"/>
      <c r="TCM1" s="68"/>
      <c r="TCN1" s="68"/>
      <c r="TCO1" s="68"/>
      <c r="TCP1" s="68"/>
      <c r="TCQ1" s="68"/>
      <c r="TCR1" s="68"/>
      <c r="TCS1" s="68"/>
      <c r="TCT1" s="68"/>
      <c r="TCU1" s="68"/>
      <c r="TCV1" s="68"/>
      <c r="TCW1" s="68"/>
      <c r="TCX1" s="68"/>
      <c r="TCY1" s="68"/>
      <c r="TCZ1" s="68"/>
      <c r="TDA1" s="68"/>
      <c r="TDB1" s="68"/>
      <c r="TDC1" s="68"/>
      <c r="TDD1" s="68"/>
      <c r="TDE1" s="68"/>
      <c r="TDF1" s="68"/>
      <c r="TDG1" s="68"/>
      <c r="TDH1" s="68"/>
      <c r="TDI1" s="68"/>
      <c r="TDJ1" s="68"/>
      <c r="TDK1" s="68"/>
      <c r="TDL1" s="68"/>
      <c r="TDM1" s="68"/>
      <c r="TDN1" s="68"/>
      <c r="TDO1" s="68"/>
      <c r="TDP1" s="68"/>
      <c r="TDQ1" s="68"/>
      <c r="TDR1" s="68"/>
      <c r="TDS1" s="68"/>
      <c r="TDT1" s="68"/>
      <c r="TDU1" s="68"/>
      <c r="TDV1" s="68"/>
      <c r="TDW1" s="68"/>
      <c r="TDX1" s="68"/>
      <c r="TDY1" s="68"/>
      <c r="TDZ1" s="68"/>
      <c r="TEA1" s="68"/>
      <c r="TEB1" s="68"/>
      <c r="TEC1" s="68"/>
      <c r="TED1" s="68"/>
      <c r="TEE1" s="68"/>
      <c r="TEF1" s="68"/>
      <c r="TEG1" s="68"/>
      <c r="TEH1" s="68"/>
      <c r="TEI1" s="68"/>
      <c r="TEJ1" s="68"/>
      <c r="TEK1" s="68"/>
      <c r="TEL1" s="68"/>
      <c r="TEM1" s="68"/>
      <c r="TEN1" s="68"/>
      <c r="TEO1" s="68"/>
      <c r="TEP1" s="68"/>
      <c r="TEQ1" s="68"/>
      <c r="TER1" s="68"/>
      <c r="TES1" s="68"/>
      <c r="TET1" s="68"/>
      <c r="TEU1" s="68"/>
      <c r="TEV1" s="68"/>
      <c r="TEW1" s="68"/>
      <c r="TEX1" s="68"/>
      <c r="TEY1" s="68"/>
      <c r="TEZ1" s="68"/>
      <c r="TFA1" s="68"/>
      <c r="TFB1" s="68"/>
      <c r="TFC1" s="68"/>
      <c r="TFD1" s="68"/>
      <c r="TFE1" s="68"/>
      <c r="TFF1" s="68"/>
      <c r="TFG1" s="68"/>
      <c r="TFH1" s="68"/>
      <c r="TFI1" s="68"/>
      <c r="TFJ1" s="68"/>
      <c r="TFK1" s="68"/>
      <c r="TFL1" s="68"/>
      <c r="TFM1" s="68"/>
      <c r="TFN1" s="68"/>
      <c r="TFO1" s="68"/>
      <c r="TFP1" s="68"/>
      <c r="TFQ1" s="68"/>
      <c r="TFR1" s="68"/>
      <c r="TFS1" s="68"/>
      <c r="TFT1" s="68"/>
      <c r="TFU1" s="68"/>
      <c r="TFV1" s="68"/>
      <c r="TFW1" s="68"/>
      <c r="TFX1" s="68"/>
      <c r="TFY1" s="68"/>
      <c r="TFZ1" s="68"/>
      <c r="TGA1" s="68"/>
      <c r="TGB1" s="68"/>
      <c r="TGC1" s="68"/>
      <c r="TGD1" s="68"/>
      <c r="TGE1" s="68"/>
      <c r="TGF1" s="68"/>
      <c r="TGG1" s="68"/>
      <c r="TGH1" s="68"/>
      <c r="TGI1" s="68"/>
      <c r="TGJ1" s="68"/>
      <c r="TGK1" s="68"/>
      <c r="TGL1" s="68"/>
      <c r="TGM1" s="68"/>
      <c r="TGN1" s="68"/>
      <c r="TGO1" s="68"/>
      <c r="TGP1" s="68"/>
      <c r="TGQ1" s="68"/>
      <c r="TGR1" s="68"/>
      <c r="TGS1" s="68"/>
      <c r="TGT1" s="68"/>
      <c r="TGU1" s="68"/>
      <c r="TGV1" s="68"/>
      <c r="TGW1" s="68"/>
      <c r="TGX1" s="68"/>
      <c r="TGY1" s="68"/>
      <c r="TGZ1" s="68"/>
      <c r="THA1" s="68"/>
      <c r="THB1" s="68"/>
      <c r="THC1" s="68"/>
      <c r="THD1" s="68"/>
      <c r="THE1" s="68"/>
      <c r="THF1" s="68"/>
      <c r="THG1" s="68"/>
      <c r="THH1" s="68"/>
      <c r="THI1" s="68"/>
      <c r="THJ1" s="68"/>
      <c r="THK1" s="68"/>
      <c r="THL1" s="68"/>
      <c r="THM1" s="68"/>
      <c r="THN1" s="68"/>
      <c r="THO1" s="68"/>
      <c r="THP1" s="68"/>
      <c r="THQ1" s="68"/>
      <c r="THR1" s="68"/>
      <c r="THS1" s="68"/>
      <c r="THT1" s="68"/>
      <c r="THU1" s="68"/>
      <c r="THV1" s="68"/>
      <c r="THW1" s="68"/>
      <c r="THX1" s="68"/>
      <c r="THY1" s="68"/>
      <c r="THZ1" s="68"/>
      <c r="TIA1" s="68"/>
      <c r="TIB1" s="68"/>
      <c r="TIC1" s="68"/>
      <c r="TID1" s="68"/>
      <c r="TIE1" s="68"/>
      <c r="TIF1" s="68"/>
      <c r="TIG1" s="68"/>
      <c r="TIH1" s="68"/>
      <c r="TII1" s="68"/>
      <c r="TIJ1" s="68"/>
      <c r="TIK1" s="68"/>
      <c r="TIL1" s="68"/>
      <c r="TIM1" s="68"/>
      <c r="TIN1" s="68"/>
      <c r="TIO1" s="68"/>
      <c r="TIP1" s="68"/>
      <c r="TIQ1" s="68"/>
      <c r="TIR1" s="68"/>
      <c r="TIS1" s="68"/>
      <c r="TIT1" s="68"/>
      <c r="TIU1" s="68"/>
      <c r="TIV1" s="68"/>
      <c r="TIW1" s="68"/>
      <c r="TIX1" s="68"/>
      <c r="TIY1" s="68"/>
      <c r="TIZ1" s="68"/>
      <c r="TJA1" s="68"/>
      <c r="TJB1" s="68"/>
      <c r="TJC1" s="68"/>
      <c r="TJD1" s="68"/>
      <c r="TJE1" s="68"/>
      <c r="TJF1" s="68"/>
      <c r="TJG1" s="68"/>
      <c r="TJH1" s="68"/>
      <c r="TJI1" s="68"/>
      <c r="TJJ1" s="68"/>
      <c r="TJK1" s="68"/>
      <c r="TJL1" s="68"/>
      <c r="TJM1" s="68"/>
      <c r="TJN1" s="68"/>
      <c r="TJO1" s="68"/>
      <c r="TJP1" s="68"/>
      <c r="TJQ1" s="68"/>
      <c r="TJR1" s="68"/>
      <c r="TJS1" s="68"/>
      <c r="TJT1" s="68"/>
      <c r="TJU1" s="68"/>
      <c r="TJV1" s="68"/>
      <c r="TJW1" s="68"/>
      <c r="TJX1" s="68"/>
      <c r="TJY1" s="68"/>
      <c r="TJZ1" s="68"/>
      <c r="TKA1" s="68"/>
      <c r="TKB1" s="68"/>
      <c r="TKC1" s="68"/>
      <c r="TKD1" s="68"/>
      <c r="TKE1" s="68"/>
      <c r="TKF1" s="68"/>
      <c r="TKG1" s="68"/>
      <c r="TKH1" s="68"/>
      <c r="TKI1" s="68"/>
      <c r="TKJ1" s="68"/>
      <c r="TKK1" s="68"/>
      <c r="TKL1" s="68"/>
      <c r="TKM1" s="68"/>
      <c r="TKN1" s="68"/>
      <c r="TKO1" s="68"/>
      <c r="TKP1" s="68"/>
      <c r="TKQ1" s="68"/>
      <c r="TKR1" s="68"/>
      <c r="TKS1" s="68"/>
      <c r="TKT1" s="68"/>
      <c r="TKU1" s="68"/>
      <c r="TKV1" s="68"/>
      <c r="TKW1" s="68"/>
      <c r="TKX1" s="68"/>
      <c r="TKY1" s="68"/>
      <c r="TKZ1" s="68"/>
      <c r="TLA1" s="68"/>
      <c r="TLB1" s="68"/>
      <c r="TLC1" s="68"/>
      <c r="TLD1" s="68"/>
      <c r="TLE1" s="68"/>
      <c r="TLF1" s="68"/>
      <c r="TLG1" s="68"/>
      <c r="TLH1" s="68"/>
      <c r="TLI1" s="68"/>
      <c r="TLJ1" s="68"/>
      <c r="TLK1" s="68"/>
      <c r="TLL1" s="68"/>
      <c r="TLM1" s="68"/>
      <c r="TLN1" s="68"/>
      <c r="TLO1" s="68"/>
      <c r="TLP1" s="68"/>
      <c r="TLQ1" s="68"/>
      <c r="TLR1" s="68"/>
      <c r="TLS1" s="68"/>
      <c r="TLT1" s="68"/>
      <c r="TLU1" s="68"/>
      <c r="TLV1" s="68"/>
      <c r="TLW1" s="68"/>
      <c r="TLX1" s="68"/>
      <c r="TLY1" s="68"/>
      <c r="TLZ1" s="68"/>
      <c r="TMA1" s="68"/>
      <c r="TMB1" s="68"/>
      <c r="TMC1" s="68"/>
      <c r="TMD1" s="68"/>
      <c r="TME1" s="68"/>
      <c r="TMF1" s="68"/>
      <c r="TMG1" s="68"/>
      <c r="TMH1" s="68"/>
      <c r="TMI1" s="68"/>
      <c r="TMJ1" s="68"/>
      <c r="TMK1" s="68"/>
      <c r="TML1" s="68"/>
      <c r="TMM1" s="68"/>
      <c r="TMN1" s="68"/>
      <c r="TMO1" s="68"/>
      <c r="TMP1" s="68"/>
      <c r="TMQ1" s="68"/>
      <c r="TMR1" s="68"/>
      <c r="TMS1" s="68"/>
      <c r="TMT1" s="68"/>
      <c r="TMU1" s="68"/>
      <c r="TMV1" s="68"/>
      <c r="TMW1" s="68"/>
      <c r="TMX1" s="68"/>
      <c r="TMY1" s="68"/>
      <c r="TMZ1" s="68"/>
      <c r="TNA1" s="68"/>
      <c r="TNB1" s="68"/>
      <c r="TNC1" s="68"/>
      <c r="TND1" s="68"/>
      <c r="TNE1" s="68"/>
      <c r="TNF1" s="68"/>
      <c r="TNG1" s="68"/>
      <c r="TNH1" s="68"/>
      <c r="TNI1" s="68"/>
      <c r="TNJ1" s="68"/>
      <c r="TNK1" s="68"/>
      <c r="TNL1" s="68"/>
      <c r="TNM1" s="68"/>
      <c r="TNN1" s="68"/>
      <c r="TNO1" s="68"/>
      <c r="TNP1" s="68"/>
      <c r="TNQ1" s="68"/>
      <c r="TNR1" s="68"/>
      <c r="TNS1" s="68"/>
      <c r="TNT1" s="68"/>
      <c r="TNU1" s="68"/>
      <c r="TNV1" s="68"/>
      <c r="TNW1" s="68"/>
      <c r="TNX1" s="68"/>
      <c r="TNY1" s="68"/>
      <c r="TNZ1" s="68"/>
      <c r="TOA1" s="68"/>
      <c r="TOB1" s="68"/>
      <c r="TOC1" s="68"/>
      <c r="TOD1" s="68"/>
      <c r="TOE1" s="68"/>
      <c r="TOF1" s="68"/>
      <c r="TOG1" s="68"/>
      <c r="TOH1" s="68"/>
      <c r="TOI1" s="68"/>
      <c r="TOJ1" s="68"/>
      <c r="TOK1" s="68"/>
      <c r="TOL1" s="68"/>
      <c r="TOM1" s="68"/>
      <c r="TON1" s="68"/>
      <c r="TOO1" s="68"/>
      <c r="TOP1" s="68"/>
      <c r="TOQ1" s="68"/>
      <c r="TOR1" s="68"/>
      <c r="TOS1" s="68"/>
      <c r="TOT1" s="68"/>
      <c r="TOU1" s="68"/>
      <c r="TOV1" s="68"/>
      <c r="TOW1" s="68"/>
      <c r="TOX1" s="68"/>
      <c r="TOY1" s="68"/>
      <c r="TOZ1" s="68"/>
      <c r="TPA1" s="68"/>
      <c r="TPB1" s="68"/>
      <c r="TPC1" s="68"/>
      <c r="TPD1" s="68"/>
      <c r="TPE1" s="68"/>
      <c r="TPF1" s="68"/>
      <c r="TPG1" s="68"/>
      <c r="TPH1" s="68"/>
      <c r="TPI1" s="68"/>
      <c r="TPJ1" s="68"/>
      <c r="TPK1" s="68"/>
      <c r="TPL1" s="68"/>
      <c r="TPM1" s="68"/>
      <c r="TPN1" s="68"/>
      <c r="TPO1" s="68"/>
      <c r="TPP1" s="68"/>
      <c r="TPQ1" s="68"/>
      <c r="TPR1" s="68"/>
      <c r="TPS1" s="68"/>
      <c r="TPT1" s="68"/>
      <c r="TPU1" s="68"/>
      <c r="TPV1" s="68"/>
      <c r="TPW1" s="68"/>
      <c r="TPX1" s="68"/>
      <c r="TPY1" s="68"/>
      <c r="TPZ1" s="68"/>
      <c r="TQA1" s="68"/>
      <c r="TQB1" s="68"/>
      <c r="TQC1" s="68"/>
      <c r="TQD1" s="68"/>
      <c r="TQE1" s="68"/>
      <c r="TQF1" s="68"/>
      <c r="TQG1" s="68"/>
      <c r="TQH1" s="68"/>
      <c r="TQI1" s="68"/>
      <c r="TQJ1" s="68"/>
      <c r="TQK1" s="68"/>
      <c r="TQL1" s="68"/>
      <c r="TQM1" s="68"/>
      <c r="TQN1" s="68"/>
      <c r="TQO1" s="68"/>
      <c r="TQP1" s="68"/>
      <c r="TQQ1" s="68"/>
      <c r="TQR1" s="68"/>
      <c r="TQS1" s="68"/>
      <c r="TQT1" s="68"/>
      <c r="TQU1" s="68"/>
      <c r="TQV1" s="68"/>
      <c r="TQW1" s="68"/>
      <c r="TQX1" s="68"/>
      <c r="TQY1" s="68"/>
      <c r="TQZ1" s="68"/>
      <c r="TRA1" s="68"/>
      <c r="TRB1" s="68"/>
      <c r="TRC1" s="68"/>
      <c r="TRD1" s="68"/>
      <c r="TRE1" s="68"/>
      <c r="TRF1" s="68"/>
      <c r="TRG1" s="68"/>
      <c r="TRH1" s="68"/>
      <c r="TRI1" s="68"/>
      <c r="TRJ1" s="68"/>
      <c r="TRK1" s="68"/>
      <c r="TRL1" s="68"/>
      <c r="TRM1" s="68"/>
      <c r="TRN1" s="68"/>
      <c r="TRO1" s="68"/>
      <c r="TRP1" s="68"/>
      <c r="TRQ1" s="68"/>
      <c r="TRR1" s="68"/>
      <c r="TRS1" s="68"/>
      <c r="TRT1" s="68"/>
      <c r="TRU1" s="68"/>
      <c r="TRV1" s="68"/>
      <c r="TRW1" s="68"/>
      <c r="TRX1" s="68"/>
      <c r="TRY1" s="68"/>
      <c r="TRZ1" s="68"/>
      <c r="TSA1" s="68"/>
      <c r="TSB1" s="68"/>
      <c r="TSC1" s="68"/>
      <c r="TSD1" s="68"/>
      <c r="TSE1" s="68"/>
      <c r="TSF1" s="68"/>
      <c r="TSG1" s="68"/>
      <c r="TSH1" s="68"/>
      <c r="TSI1" s="68"/>
      <c r="TSJ1" s="68"/>
      <c r="TSK1" s="68"/>
      <c r="TSL1" s="68"/>
      <c r="TSM1" s="68"/>
      <c r="TSN1" s="68"/>
      <c r="TSO1" s="68"/>
      <c r="TSP1" s="68"/>
      <c r="TSQ1" s="68"/>
      <c r="TSR1" s="68"/>
      <c r="TSS1" s="68"/>
      <c r="TST1" s="68"/>
      <c r="TSU1" s="68"/>
      <c r="TSV1" s="68"/>
      <c r="TSW1" s="68"/>
      <c r="TSX1" s="68"/>
      <c r="TSY1" s="68"/>
      <c r="TSZ1" s="68"/>
      <c r="TTA1" s="68"/>
      <c r="TTB1" s="68"/>
      <c r="TTC1" s="68"/>
      <c r="TTD1" s="68"/>
      <c r="TTE1" s="68"/>
      <c r="TTF1" s="68"/>
      <c r="TTG1" s="68"/>
      <c r="TTH1" s="68"/>
      <c r="TTI1" s="68"/>
      <c r="TTJ1" s="68"/>
      <c r="TTK1" s="68"/>
      <c r="TTL1" s="68"/>
      <c r="TTM1" s="68"/>
      <c r="TTN1" s="68"/>
      <c r="TTO1" s="68"/>
      <c r="TTP1" s="68"/>
      <c r="TTQ1" s="68"/>
      <c r="TTR1" s="68"/>
      <c r="TTS1" s="68"/>
      <c r="TTT1" s="68"/>
      <c r="TTU1" s="68"/>
      <c r="TTV1" s="68"/>
      <c r="TTW1" s="68"/>
      <c r="TTX1" s="68"/>
      <c r="TTY1" s="68"/>
      <c r="TTZ1" s="68"/>
      <c r="TUA1" s="68"/>
      <c r="TUB1" s="68"/>
      <c r="TUC1" s="68"/>
      <c r="TUD1" s="68"/>
      <c r="TUE1" s="68"/>
      <c r="TUF1" s="68"/>
      <c r="TUG1" s="68"/>
      <c r="TUH1" s="68"/>
      <c r="TUI1" s="68"/>
      <c r="TUJ1" s="68"/>
      <c r="TUK1" s="68"/>
      <c r="TUL1" s="68"/>
      <c r="TUM1" s="68"/>
      <c r="TUN1" s="68"/>
      <c r="TUO1" s="68"/>
      <c r="TUP1" s="68"/>
      <c r="TUQ1" s="68"/>
      <c r="TUR1" s="68"/>
      <c r="TUS1" s="68"/>
      <c r="TUT1" s="68"/>
      <c r="TUU1" s="68"/>
      <c r="TUV1" s="68"/>
      <c r="TUW1" s="68"/>
      <c r="TUX1" s="68"/>
      <c r="TUY1" s="68"/>
      <c r="TUZ1" s="68"/>
      <c r="TVA1" s="68"/>
      <c r="TVB1" s="68"/>
      <c r="TVC1" s="68"/>
      <c r="TVD1" s="68"/>
      <c r="TVE1" s="68"/>
      <c r="TVF1" s="68"/>
      <c r="TVG1" s="68"/>
      <c r="TVH1" s="68"/>
      <c r="TVI1" s="68"/>
      <c r="TVJ1" s="68"/>
      <c r="TVK1" s="68"/>
      <c r="TVL1" s="68"/>
      <c r="TVM1" s="68"/>
      <c r="TVN1" s="68"/>
      <c r="TVO1" s="68"/>
      <c r="TVP1" s="68"/>
      <c r="TVQ1" s="68"/>
      <c r="TVR1" s="68"/>
      <c r="TVS1" s="68"/>
      <c r="TVT1" s="68"/>
      <c r="TVU1" s="68"/>
      <c r="TVV1" s="68"/>
      <c r="TVW1" s="68"/>
      <c r="TVX1" s="68"/>
      <c r="TVY1" s="68"/>
      <c r="TVZ1" s="68"/>
      <c r="TWA1" s="68"/>
      <c r="TWB1" s="68"/>
      <c r="TWC1" s="68"/>
      <c r="TWD1" s="68"/>
      <c r="TWE1" s="68"/>
      <c r="TWF1" s="68"/>
      <c r="TWG1" s="68"/>
      <c r="TWH1" s="68"/>
      <c r="TWI1" s="68"/>
      <c r="TWJ1" s="68"/>
      <c r="TWK1" s="68"/>
      <c r="TWL1" s="68"/>
      <c r="TWM1" s="68"/>
      <c r="TWN1" s="68"/>
      <c r="TWO1" s="68"/>
      <c r="TWP1" s="68"/>
      <c r="TWQ1" s="68"/>
      <c r="TWR1" s="68"/>
      <c r="TWS1" s="68"/>
      <c r="TWT1" s="68"/>
      <c r="TWU1" s="68"/>
      <c r="TWV1" s="68"/>
      <c r="TWW1" s="68"/>
      <c r="TWX1" s="68"/>
      <c r="TWY1" s="68"/>
      <c r="TWZ1" s="68"/>
      <c r="TXA1" s="68"/>
      <c r="TXB1" s="68"/>
      <c r="TXC1" s="68"/>
      <c r="TXD1" s="68"/>
      <c r="TXE1" s="68"/>
      <c r="TXF1" s="68"/>
      <c r="TXG1" s="68"/>
      <c r="TXH1" s="68"/>
      <c r="TXI1" s="68"/>
      <c r="TXJ1" s="68"/>
      <c r="TXK1" s="68"/>
      <c r="TXL1" s="68"/>
      <c r="TXM1" s="68"/>
      <c r="TXN1" s="68"/>
      <c r="TXO1" s="68"/>
      <c r="TXP1" s="68"/>
      <c r="TXQ1" s="68"/>
      <c r="TXR1" s="68"/>
      <c r="TXS1" s="68"/>
      <c r="TXT1" s="68"/>
      <c r="TXU1" s="68"/>
      <c r="TXV1" s="68"/>
      <c r="TXW1" s="68"/>
      <c r="TXX1" s="68"/>
      <c r="TXY1" s="68"/>
      <c r="TXZ1" s="68"/>
      <c r="TYA1" s="68"/>
      <c r="TYB1" s="68"/>
      <c r="TYC1" s="68"/>
      <c r="TYD1" s="68"/>
      <c r="TYE1" s="68"/>
      <c r="TYF1" s="68"/>
      <c r="TYG1" s="68"/>
      <c r="TYH1" s="68"/>
      <c r="TYI1" s="68"/>
      <c r="TYJ1" s="68"/>
      <c r="TYK1" s="68"/>
      <c r="TYL1" s="68"/>
      <c r="TYM1" s="68"/>
      <c r="TYN1" s="68"/>
      <c r="TYO1" s="68"/>
      <c r="TYP1" s="68"/>
      <c r="TYQ1" s="68"/>
      <c r="TYR1" s="68"/>
      <c r="TYS1" s="68"/>
      <c r="TYT1" s="68"/>
      <c r="TYU1" s="68"/>
      <c r="TYV1" s="68"/>
      <c r="TYW1" s="68"/>
      <c r="TYX1" s="68"/>
      <c r="TYY1" s="68"/>
      <c r="TYZ1" s="68"/>
      <c r="TZA1" s="68"/>
      <c r="TZB1" s="68"/>
      <c r="TZC1" s="68"/>
      <c r="TZD1" s="68"/>
      <c r="TZE1" s="68"/>
      <c r="TZF1" s="68"/>
      <c r="TZG1" s="68"/>
      <c r="TZH1" s="68"/>
      <c r="TZI1" s="68"/>
      <c r="TZJ1" s="68"/>
      <c r="TZK1" s="68"/>
      <c r="TZL1" s="68"/>
      <c r="TZM1" s="68"/>
      <c r="TZN1" s="68"/>
      <c r="TZO1" s="68"/>
      <c r="TZP1" s="68"/>
      <c r="TZQ1" s="68"/>
      <c r="TZR1" s="68"/>
      <c r="TZS1" s="68"/>
      <c r="TZT1" s="68"/>
      <c r="TZU1" s="68"/>
      <c r="TZV1" s="68"/>
      <c r="TZW1" s="68"/>
      <c r="TZX1" s="68"/>
      <c r="TZY1" s="68"/>
      <c r="TZZ1" s="68"/>
      <c r="UAA1" s="68"/>
      <c r="UAB1" s="68"/>
      <c r="UAC1" s="68"/>
      <c r="UAD1" s="68"/>
      <c r="UAE1" s="68"/>
      <c r="UAF1" s="68"/>
      <c r="UAG1" s="68"/>
      <c r="UAH1" s="68"/>
      <c r="UAI1" s="68"/>
      <c r="UAJ1" s="68"/>
      <c r="UAK1" s="68"/>
      <c r="UAL1" s="68"/>
      <c r="UAM1" s="68"/>
      <c r="UAN1" s="68"/>
      <c r="UAO1" s="68"/>
      <c r="UAP1" s="68"/>
      <c r="UAQ1" s="68"/>
      <c r="UAR1" s="68"/>
      <c r="UAS1" s="68"/>
      <c r="UAT1" s="68"/>
      <c r="UAU1" s="68"/>
      <c r="UAV1" s="68"/>
      <c r="UAW1" s="68"/>
      <c r="UAX1" s="68"/>
      <c r="UAY1" s="68"/>
      <c r="UAZ1" s="68"/>
      <c r="UBA1" s="68"/>
      <c r="UBB1" s="68"/>
      <c r="UBC1" s="68"/>
      <c r="UBD1" s="68"/>
      <c r="UBE1" s="68"/>
      <c r="UBF1" s="68"/>
      <c r="UBG1" s="68"/>
      <c r="UBH1" s="68"/>
      <c r="UBI1" s="68"/>
      <c r="UBJ1" s="68"/>
      <c r="UBK1" s="68"/>
      <c r="UBL1" s="68"/>
      <c r="UBM1" s="68"/>
      <c r="UBN1" s="68"/>
      <c r="UBO1" s="68"/>
      <c r="UBP1" s="68"/>
      <c r="UBQ1" s="68"/>
      <c r="UBR1" s="68"/>
      <c r="UBS1" s="68"/>
      <c r="UBT1" s="68"/>
      <c r="UBU1" s="68"/>
      <c r="UBV1" s="68"/>
      <c r="UBW1" s="68"/>
      <c r="UBX1" s="68"/>
      <c r="UBY1" s="68"/>
      <c r="UBZ1" s="68"/>
      <c r="UCA1" s="68"/>
      <c r="UCB1" s="68"/>
      <c r="UCC1" s="68"/>
      <c r="UCD1" s="68"/>
      <c r="UCE1" s="68"/>
      <c r="UCF1" s="68"/>
      <c r="UCG1" s="68"/>
      <c r="UCH1" s="68"/>
      <c r="UCI1" s="68"/>
      <c r="UCJ1" s="68"/>
      <c r="UCK1" s="68"/>
      <c r="UCL1" s="68"/>
      <c r="UCM1" s="68"/>
      <c r="UCN1" s="68"/>
      <c r="UCO1" s="68"/>
      <c r="UCP1" s="68"/>
      <c r="UCQ1" s="68"/>
      <c r="UCR1" s="68"/>
      <c r="UCS1" s="68"/>
      <c r="UCT1" s="68"/>
      <c r="UCU1" s="68"/>
      <c r="UCV1" s="68"/>
      <c r="UCW1" s="68"/>
      <c r="UCX1" s="68"/>
      <c r="UCY1" s="68"/>
      <c r="UCZ1" s="68"/>
      <c r="UDA1" s="68"/>
      <c r="UDB1" s="68"/>
      <c r="UDC1" s="68"/>
      <c r="UDD1" s="68"/>
      <c r="UDE1" s="68"/>
      <c r="UDF1" s="68"/>
      <c r="UDG1" s="68"/>
      <c r="UDH1" s="68"/>
      <c r="UDI1" s="68"/>
      <c r="UDJ1" s="68"/>
      <c r="UDK1" s="68"/>
      <c r="UDL1" s="68"/>
      <c r="UDM1" s="68"/>
      <c r="UDN1" s="68"/>
      <c r="UDO1" s="68"/>
      <c r="UDP1" s="68"/>
      <c r="UDQ1" s="68"/>
      <c r="UDR1" s="68"/>
      <c r="UDS1" s="68"/>
      <c r="UDT1" s="68"/>
      <c r="UDU1" s="68"/>
      <c r="UDV1" s="68"/>
      <c r="UDW1" s="68"/>
      <c r="UDX1" s="68"/>
      <c r="UDY1" s="68"/>
      <c r="UDZ1" s="68"/>
      <c r="UEA1" s="68"/>
      <c r="UEB1" s="68"/>
      <c r="UEC1" s="68"/>
      <c r="UED1" s="68"/>
      <c r="UEE1" s="68"/>
      <c r="UEF1" s="68"/>
      <c r="UEG1" s="68"/>
      <c r="UEH1" s="68"/>
      <c r="UEI1" s="68"/>
      <c r="UEJ1" s="68"/>
      <c r="UEK1" s="68"/>
      <c r="UEL1" s="68"/>
      <c r="UEM1" s="68"/>
      <c r="UEN1" s="68"/>
      <c r="UEO1" s="68"/>
      <c r="UEP1" s="68"/>
      <c r="UEQ1" s="68"/>
      <c r="UER1" s="68"/>
      <c r="UES1" s="68"/>
      <c r="UET1" s="68"/>
      <c r="UEU1" s="68"/>
      <c r="UEV1" s="68"/>
      <c r="UEW1" s="68"/>
      <c r="UEX1" s="68"/>
      <c r="UEY1" s="68"/>
      <c r="UEZ1" s="68"/>
      <c r="UFA1" s="68"/>
      <c r="UFB1" s="68"/>
      <c r="UFC1" s="68"/>
      <c r="UFD1" s="68"/>
      <c r="UFE1" s="68"/>
      <c r="UFF1" s="68"/>
      <c r="UFG1" s="68"/>
      <c r="UFH1" s="68"/>
      <c r="UFI1" s="68"/>
      <c r="UFJ1" s="68"/>
      <c r="UFK1" s="68"/>
      <c r="UFL1" s="68"/>
      <c r="UFM1" s="68"/>
      <c r="UFN1" s="68"/>
      <c r="UFO1" s="68"/>
      <c r="UFP1" s="68"/>
      <c r="UFQ1" s="68"/>
      <c r="UFR1" s="68"/>
      <c r="UFS1" s="68"/>
      <c r="UFT1" s="68"/>
      <c r="UFU1" s="68"/>
      <c r="UFV1" s="68"/>
      <c r="UFW1" s="68"/>
      <c r="UFX1" s="68"/>
      <c r="UFY1" s="68"/>
      <c r="UFZ1" s="68"/>
      <c r="UGA1" s="68"/>
      <c r="UGB1" s="68"/>
      <c r="UGC1" s="68"/>
      <c r="UGD1" s="68"/>
      <c r="UGE1" s="68"/>
      <c r="UGF1" s="68"/>
      <c r="UGG1" s="68"/>
      <c r="UGH1" s="68"/>
      <c r="UGI1" s="68"/>
      <c r="UGJ1" s="68"/>
      <c r="UGK1" s="68"/>
      <c r="UGL1" s="68"/>
      <c r="UGM1" s="68"/>
      <c r="UGN1" s="68"/>
      <c r="UGO1" s="68"/>
      <c r="UGP1" s="68"/>
      <c r="UGQ1" s="68"/>
      <c r="UGR1" s="68"/>
      <c r="UGS1" s="68"/>
      <c r="UGT1" s="68"/>
      <c r="UGU1" s="68"/>
      <c r="UGV1" s="68"/>
      <c r="UGW1" s="68"/>
      <c r="UGX1" s="68"/>
      <c r="UGY1" s="68"/>
      <c r="UGZ1" s="68"/>
      <c r="UHA1" s="68"/>
      <c r="UHB1" s="68"/>
      <c r="UHC1" s="68"/>
      <c r="UHD1" s="68"/>
      <c r="UHE1" s="68"/>
      <c r="UHF1" s="68"/>
      <c r="UHG1" s="68"/>
      <c r="UHH1" s="68"/>
      <c r="UHI1" s="68"/>
      <c r="UHJ1" s="68"/>
      <c r="UHK1" s="68"/>
      <c r="UHL1" s="68"/>
      <c r="UHM1" s="68"/>
      <c r="UHN1" s="68"/>
      <c r="UHO1" s="68"/>
      <c r="UHP1" s="68"/>
      <c r="UHQ1" s="68"/>
      <c r="UHR1" s="68"/>
      <c r="UHS1" s="68"/>
      <c r="UHT1" s="68"/>
      <c r="UHU1" s="68"/>
      <c r="UHV1" s="68"/>
      <c r="UHW1" s="68"/>
      <c r="UHX1" s="68"/>
      <c r="UHY1" s="68"/>
      <c r="UHZ1" s="68"/>
      <c r="UIA1" s="68"/>
      <c r="UIB1" s="68"/>
      <c r="UIC1" s="68"/>
      <c r="UID1" s="68"/>
      <c r="UIE1" s="68"/>
      <c r="UIF1" s="68"/>
      <c r="UIG1" s="68"/>
      <c r="UIH1" s="68"/>
      <c r="UII1" s="68"/>
      <c r="UIJ1" s="68"/>
      <c r="UIK1" s="68"/>
      <c r="UIL1" s="68"/>
      <c r="UIM1" s="68"/>
      <c r="UIN1" s="68"/>
      <c r="UIO1" s="68"/>
      <c r="UIP1" s="68"/>
      <c r="UIQ1" s="68"/>
      <c r="UIR1" s="68"/>
      <c r="UIS1" s="68"/>
      <c r="UIT1" s="68"/>
      <c r="UIU1" s="68"/>
      <c r="UIV1" s="68"/>
      <c r="UIW1" s="68"/>
      <c r="UIX1" s="68"/>
      <c r="UIY1" s="68"/>
      <c r="UIZ1" s="68"/>
      <c r="UJA1" s="68"/>
      <c r="UJB1" s="68"/>
      <c r="UJC1" s="68"/>
      <c r="UJD1" s="68"/>
      <c r="UJE1" s="68"/>
      <c r="UJF1" s="68"/>
      <c r="UJG1" s="68"/>
      <c r="UJH1" s="68"/>
      <c r="UJI1" s="68"/>
      <c r="UJJ1" s="68"/>
      <c r="UJK1" s="68"/>
      <c r="UJL1" s="68"/>
      <c r="UJM1" s="68"/>
      <c r="UJN1" s="68"/>
      <c r="UJO1" s="68"/>
      <c r="UJP1" s="68"/>
      <c r="UJQ1" s="68"/>
      <c r="UJR1" s="68"/>
      <c r="UJS1" s="68"/>
      <c r="UJT1" s="68"/>
      <c r="UJU1" s="68"/>
      <c r="UJV1" s="68"/>
      <c r="UJW1" s="68"/>
      <c r="UJX1" s="68"/>
      <c r="UJY1" s="68"/>
      <c r="UJZ1" s="68"/>
      <c r="UKA1" s="68"/>
      <c r="UKB1" s="68"/>
      <c r="UKC1" s="68"/>
      <c r="UKD1" s="68"/>
      <c r="UKE1" s="68"/>
      <c r="UKF1" s="68"/>
      <c r="UKG1" s="68"/>
      <c r="UKH1" s="68"/>
      <c r="UKI1" s="68"/>
      <c r="UKJ1" s="68"/>
      <c r="UKK1" s="68"/>
      <c r="UKL1" s="68"/>
      <c r="UKM1" s="68"/>
      <c r="UKN1" s="68"/>
      <c r="UKO1" s="68"/>
      <c r="UKP1" s="68"/>
      <c r="UKQ1" s="68"/>
      <c r="UKR1" s="68"/>
      <c r="UKS1" s="68"/>
      <c r="UKT1" s="68"/>
      <c r="UKU1" s="68"/>
      <c r="UKV1" s="68"/>
      <c r="UKW1" s="68"/>
      <c r="UKX1" s="68"/>
      <c r="UKY1" s="68"/>
      <c r="UKZ1" s="68"/>
      <c r="ULA1" s="68"/>
      <c r="ULB1" s="68"/>
      <c r="ULC1" s="68"/>
      <c r="ULD1" s="68"/>
      <c r="ULE1" s="68"/>
      <c r="ULF1" s="68"/>
      <c r="ULG1" s="68"/>
      <c r="ULH1" s="68"/>
      <c r="ULI1" s="68"/>
      <c r="ULJ1" s="68"/>
      <c r="ULK1" s="68"/>
      <c r="ULL1" s="68"/>
      <c r="ULM1" s="68"/>
      <c r="ULN1" s="68"/>
      <c r="ULO1" s="68"/>
      <c r="ULP1" s="68"/>
      <c r="ULQ1" s="68"/>
      <c r="ULR1" s="68"/>
      <c r="ULS1" s="68"/>
      <c r="ULT1" s="68"/>
      <c r="ULU1" s="68"/>
      <c r="ULV1" s="68"/>
      <c r="ULW1" s="68"/>
      <c r="ULX1" s="68"/>
      <c r="ULY1" s="68"/>
      <c r="ULZ1" s="68"/>
      <c r="UMA1" s="68"/>
      <c r="UMB1" s="68"/>
      <c r="UMC1" s="68"/>
      <c r="UMD1" s="68"/>
      <c r="UME1" s="68"/>
      <c r="UMF1" s="68"/>
      <c r="UMG1" s="68"/>
      <c r="UMH1" s="68"/>
      <c r="UMI1" s="68"/>
      <c r="UMJ1" s="68"/>
      <c r="UMK1" s="68"/>
      <c r="UML1" s="68"/>
      <c r="UMM1" s="68"/>
      <c r="UMN1" s="68"/>
      <c r="UMO1" s="68"/>
      <c r="UMP1" s="68"/>
      <c r="UMQ1" s="68"/>
      <c r="UMR1" s="68"/>
      <c r="UMS1" s="68"/>
      <c r="UMT1" s="68"/>
      <c r="UMU1" s="68"/>
      <c r="UMV1" s="68"/>
      <c r="UMW1" s="68"/>
      <c r="UMX1" s="68"/>
      <c r="UMY1" s="68"/>
      <c r="UMZ1" s="68"/>
      <c r="UNA1" s="68"/>
      <c r="UNB1" s="68"/>
      <c r="UNC1" s="68"/>
      <c r="UND1" s="68"/>
      <c r="UNE1" s="68"/>
      <c r="UNF1" s="68"/>
      <c r="UNG1" s="68"/>
      <c r="UNH1" s="68"/>
      <c r="UNI1" s="68"/>
      <c r="UNJ1" s="68"/>
      <c r="UNK1" s="68"/>
      <c r="UNL1" s="68"/>
      <c r="UNM1" s="68"/>
      <c r="UNN1" s="68"/>
      <c r="UNO1" s="68"/>
      <c r="UNP1" s="68"/>
      <c r="UNQ1" s="68"/>
      <c r="UNR1" s="68"/>
      <c r="UNS1" s="68"/>
      <c r="UNT1" s="68"/>
      <c r="UNU1" s="68"/>
      <c r="UNV1" s="68"/>
      <c r="UNW1" s="68"/>
      <c r="UNX1" s="68"/>
      <c r="UNY1" s="68"/>
      <c r="UNZ1" s="68"/>
      <c r="UOA1" s="68"/>
      <c r="UOB1" s="68"/>
      <c r="UOC1" s="68"/>
      <c r="UOD1" s="68"/>
      <c r="UOE1" s="68"/>
      <c r="UOF1" s="68"/>
      <c r="UOG1" s="68"/>
      <c r="UOH1" s="68"/>
      <c r="UOI1" s="68"/>
      <c r="UOJ1" s="68"/>
      <c r="UOK1" s="68"/>
      <c r="UOL1" s="68"/>
      <c r="UOM1" s="68"/>
      <c r="UON1" s="68"/>
      <c r="UOO1" s="68"/>
      <c r="UOP1" s="68"/>
      <c r="UOQ1" s="68"/>
      <c r="UOR1" s="68"/>
      <c r="UOS1" s="68"/>
      <c r="UOT1" s="68"/>
      <c r="UOU1" s="68"/>
      <c r="UOV1" s="68"/>
      <c r="UOW1" s="68"/>
      <c r="UOX1" s="68"/>
      <c r="UOY1" s="68"/>
      <c r="UOZ1" s="68"/>
      <c r="UPA1" s="68"/>
      <c r="UPB1" s="68"/>
      <c r="UPC1" s="68"/>
      <c r="UPD1" s="68"/>
      <c r="UPE1" s="68"/>
      <c r="UPF1" s="68"/>
      <c r="UPG1" s="68"/>
      <c r="UPH1" s="68"/>
      <c r="UPI1" s="68"/>
      <c r="UPJ1" s="68"/>
      <c r="UPK1" s="68"/>
      <c r="UPL1" s="68"/>
      <c r="UPM1" s="68"/>
      <c r="UPN1" s="68"/>
      <c r="UPO1" s="68"/>
      <c r="UPP1" s="68"/>
      <c r="UPQ1" s="68"/>
      <c r="UPR1" s="68"/>
      <c r="UPS1" s="68"/>
      <c r="UPT1" s="68"/>
      <c r="UPU1" s="68"/>
      <c r="UPV1" s="68"/>
      <c r="UPW1" s="68"/>
      <c r="UPX1" s="68"/>
      <c r="UPY1" s="68"/>
      <c r="UPZ1" s="68"/>
      <c r="UQA1" s="68"/>
      <c r="UQB1" s="68"/>
      <c r="UQC1" s="68"/>
      <c r="UQD1" s="68"/>
      <c r="UQE1" s="68"/>
      <c r="UQF1" s="68"/>
      <c r="UQG1" s="68"/>
      <c r="UQH1" s="68"/>
      <c r="UQI1" s="68"/>
      <c r="UQJ1" s="68"/>
      <c r="UQK1" s="68"/>
      <c r="UQL1" s="68"/>
      <c r="UQM1" s="68"/>
      <c r="UQN1" s="68"/>
      <c r="UQO1" s="68"/>
      <c r="UQP1" s="68"/>
      <c r="UQQ1" s="68"/>
      <c r="UQR1" s="68"/>
      <c r="UQS1" s="68"/>
      <c r="UQT1" s="68"/>
      <c r="UQU1" s="68"/>
      <c r="UQV1" s="68"/>
      <c r="UQW1" s="68"/>
      <c r="UQX1" s="68"/>
      <c r="UQY1" s="68"/>
      <c r="UQZ1" s="68"/>
      <c r="URA1" s="68"/>
      <c r="URB1" s="68"/>
      <c r="URC1" s="68"/>
      <c r="URD1" s="68"/>
      <c r="URE1" s="68"/>
      <c r="URF1" s="68"/>
      <c r="URG1" s="68"/>
      <c r="URH1" s="68"/>
      <c r="URI1" s="68"/>
      <c r="URJ1" s="68"/>
      <c r="URK1" s="68"/>
      <c r="URL1" s="68"/>
      <c r="URM1" s="68"/>
      <c r="URN1" s="68"/>
      <c r="URO1" s="68"/>
      <c r="URP1" s="68"/>
      <c r="URQ1" s="68"/>
      <c r="URR1" s="68"/>
      <c r="URS1" s="68"/>
      <c r="URT1" s="68"/>
      <c r="URU1" s="68"/>
      <c r="URV1" s="68"/>
      <c r="URW1" s="68"/>
      <c r="URX1" s="68"/>
      <c r="URY1" s="68"/>
      <c r="URZ1" s="68"/>
      <c r="USA1" s="68"/>
      <c r="USB1" s="68"/>
      <c r="USC1" s="68"/>
      <c r="USD1" s="68"/>
      <c r="USE1" s="68"/>
      <c r="USF1" s="68"/>
      <c r="USG1" s="68"/>
      <c r="USH1" s="68"/>
      <c r="USI1" s="68"/>
      <c r="USJ1" s="68"/>
      <c r="USK1" s="68"/>
      <c r="USL1" s="68"/>
      <c r="USM1" s="68"/>
      <c r="USN1" s="68"/>
      <c r="USO1" s="68"/>
      <c r="USP1" s="68"/>
      <c r="USQ1" s="68"/>
      <c r="USR1" s="68"/>
      <c r="USS1" s="68"/>
      <c r="UST1" s="68"/>
      <c r="USU1" s="68"/>
      <c r="USV1" s="68"/>
      <c r="USW1" s="68"/>
      <c r="USX1" s="68"/>
      <c r="USY1" s="68"/>
      <c r="USZ1" s="68"/>
      <c r="UTA1" s="68"/>
      <c r="UTB1" s="68"/>
      <c r="UTC1" s="68"/>
      <c r="UTD1" s="68"/>
      <c r="UTE1" s="68"/>
      <c r="UTF1" s="68"/>
      <c r="UTG1" s="68"/>
      <c r="UTH1" s="68"/>
      <c r="UTI1" s="68"/>
      <c r="UTJ1" s="68"/>
      <c r="UTK1" s="68"/>
      <c r="UTL1" s="68"/>
      <c r="UTM1" s="68"/>
      <c r="UTN1" s="68"/>
      <c r="UTO1" s="68"/>
      <c r="UTP1" s="68"/>
      <c r="UTQ1" s="68"/>
      <c r="UTR1" s="68"/>
      <c r="UTS1" s="68"/>
      <c r="UTT1" s="68"/>
      <c r="UTU1" s="68"/>
      <c r="UTV1" s="68"/>
      <c r="UTW1" s="68"/>
      <c r="UTX1" s="68"/>
      <c r="UTY1" s="68"/>
      <c r="UTZ1" s="68"/>
      <c r="UUA1" s="68"/>
      <c r="UUB1" s="68"/>
      <c r="UUC1" s="68"/>
      <c r="UUD1" s="68"/>
      <c r="UUE1" s="68"/>
      <c r="UUF1" s="68"/>
      <c r="UUG1" s="68"/>
      <c r="UUH1" s="68"/>
      <c r="UUI1" s="68"/>
      <c r="UUJ1" s="68"/>
      <c r="UUK1" s="68"/>
      <c r="UUL1" s="68"/>
      <c r="UUM1" s="68"/>
      <c r="UUN1" s="68"/>
      <c r="UUO1" s="68"/>
      <c r="UUP1" s="68"/>
      <c r="UUQ1" s="68"/>
      <c r="UUR1" s="68"/>
      <c r="UUS1" s="68"/>
      <c r="UUT1" s="68"/>
      <c r="UUU1" s="68"/>
      <c r="UUV1" s="68"/>
      <c r="UUW1" s="68"/>
      <c r="UUX1" s="68"/>
      <c r="UUY1" s="68"/>
      <c r="UUZ1" s="68"/>
      <c r="UVA1" s="68"/>
      <c r="UVB1" s="68"/>
      <c r="UVC1" s="68"/>
      <c r="UVD1" s="68"/>
      <c r="UVE1" s="68"/>
      <c r="UVF1" s="68"/>
      <c r="UVG1" s="68"/>
      <c r="UVH1" s="68"/>
      <c r="UVI1" s="68"/>
      <c r="UVJ1" s="68"/>
      <c r="UVK1" s="68"/>
      <c r="UVL1" s="68"/>
      <c r="UVM1" s="68"/>
      <c r="UVN1" s="68"/>
      <c r="UVO1" s="68"/>
      <c r="UVP1" s="68"/>
      <c r="UVQ1" s="68"/>
      <c r="UVR1" s="68"/>
      <c r="UVS1" s="68"/>
      <c r="UVT1" s="68"/>
      <c r="UVU1" s="68"/>
      <c r="UVV1" s="68"/>
      <c r="UVW1" s="68"/>
      <c r="UVX1" s="68"/>
      <c r="UVY1" s="68"/>
      <c r="UVZ1" s="68"/>
      <c r="UWA1" s="68"/>
      <c r="UWB1" s="68"/>
      <c r="UWC1" s="68"/>
      <c r="UWD1" s="68"/>
      <c r="UWE1" s="68"/>
      <c r="UWF1" s="68"/>
      <c r="UWG1" s="68"/>
      <c r="UWH1" s="68"/>
      <c r="UWI1" s="68"/>
      <c r="UWJ1" s="68"/>
      <c r="UWK1" s="68"/>
      <c r="UWL1" s="68"/>
      <c r="UWM1" s="68"/>
      <c r="UWN1" s="68"/>
      <c r="UWO1" s="68"/>
      <c r="UWP1" s="68"/>
      <c r="UWQ1" s="68"/>
      <c r="UWR1" s="68"/>
      <c r="UWS1" s="68"/>
      <c r="UWT1" s="68"/>
      <c r="UWU1" s="68"/>
      <c r="UWV1" s="68"/>
      <c r="UWW1" s="68"/>
      <c r="UWX1" s="68"/>
      <c r="UWY1" s="68"/>
      <c r="UWZ1" s="68"/>
      <c r="UXA1" s="68"/>
      <c r="UXB1" s="68"/>
      <c r="UXC1" s="68"/>
      <c r="UXD1" s="68"/>
      <c r="UXE1" s="68"/>
      <c r="UXF1" s="68"/>
      <c r="UXG1" s="68"/>
      <c r="UXH1" s="68"/>
      <c r="UXI1" s="68"/>
      <c r="UXJ1" s="68"/>
      <c r="UXK1" s="68"/>
      <c r="UXL1" s="68"/>
      <c r="UXM1" s="68"/>
      <c r="UXN1" s="68"/>
      <c r="UXO1" s="68"/>
      <c r="UXP1" s="68"/>
      <c r="UXQ1" s="68"/>
      <c r="UXR1" s="68"/>
      <c r="UXS1" s="68"/>
      <c r="UXT1" s="68"/>
      <c r="UXU1" s="68"/>
      <c r="UXV1" s="68"/>
      <c r="UXW1" s="68"/>
      <c r="UXX1" s="68"/>
      <c r="UXY1" s="68"/>
      <c r="UXZ1" s="68"/>
      <c r="UYA1" s="68"/>
      <c r="UYB1" s="68"/>
      <c r="UYC1" s="68"/>
      <c r="UYD1" s="68"/>
      <c r="UYE1" s="68"/>
      <c r="UYF1" s="68"/>
      <c r="UYG1" s="68"/>
      <c r="UYH1" s="68"/>
      <c r="UYI1" s="68"/>
      <c r="UYJ1" s="68"/>
      <c r="UYK1" s="68"/>
      <c r="UYL1" s="68"/>
      <c r="UYM1" s="68"/>
      <c r="UYN1" s="68"/>
      <c r="UYO1" s="68"/>
      <c r="UYP1" s="68"/>
      <c r="UYQ1" s="68"/>
      <c r="UYR1" s="68"/>
      <c r="UYS1" s="68"/>
      <c r="UYT1" s="68"/>
      <c r="UYU1" s="68"/>
      <c r="UYV1" s="68"/>
      <c r="UYW1" s="68"/>
      <c r="UYX1" s="68"/>
      <c r="UYY1" s="68"/>
      <c r="UYZ1" s="68"/>
      <c r="UZA1" s="68"/>
      <c r="UZB1" s="68"/>
      <c r="UZC1" s="68"/>
      <c r="UZD1" s="68"/>
      <c r="UZE1" s="68"/>
      <c r="UZF1" s="68"/>
      <c r="UZG1" s="68"/>
      <c r="UZH1" s="68"/>
      <c r="UZI1" s="68"/>
      <c r="UZJ1" s="68"/>
      <c r="UZK1" s="68"/>
      <c r="UZL1" s="68"/>
      <c r="UZM1" s="68"/>
      <c r="UZN1" s="68"/>
      <c r="UZO1" s="68"/>
      <c r="UZP1" s="68"/>
      <c r="UZQ1" s="68"/>
      <c r="UZR1" s="68"/>
      <c r="UZS1" s="68"/>
      <c r="UZT1" s="68"/>
      <c r="UZU1" s="68"/>
      <c r="UZV1" s="68"/>
      <c r="UZW1" s="68"/>
      <c r="UZX1" s="68"/>
      <c r="UZY1" s="68"/>
      <c r="UZZ1" s="68"/>
      <c r="VAA1" s="68"/>
      <c r="VAB1" s="68"/>
      <c r="VAC1" s="68"/>
      <c r="VAD1" s="68"/>
      <c r="VAE1" s="68"/>
      <c r="VAF1" s="68"/>
      <c r="VAG1" s="68"/>
      <c r="VAH1" s="68"/>
      <c r="VAI1" s="68"/>
      <c r="VAJ1" s="68"/>
      <c r="VAK1" s="68"/>
      <c r="VAL1" s="68"/>
      <c r="VAM1" s="68"/>
      <c r="VAN1" s="68"/>
      <c r="VAO1" s="68"/>
      <c r="VAP1" s="68"/>
      <c r="VAQ1" s="68"/>
      <c r="VAR1" s="68"/>
      <c r="VAS1" s="68"/>
      <c r="VAT1" s="68"/>
      <c r="VAU1" s="68"/>
      <c r="VAV1" s="68"/>
      <c r="VAW1" s="68"/>
      <c r="VAX1" s="68"/>
      <c r="VAY1" s="68"/>
      <c r="VAZ1" s="68"/>
      <c r="VBA1" s="68"/>
      <c r="VBB1" s="68"/>
      <c r="VBC1" s="68"/>
      <c r="VBD1" s="68"/>
      <c r="VBE1" s="68"/>
      <c r="VBF1" s="68"/>
      <c r="VBG1" s="68"/>
      <c r="VBH1" s="68"/>
      <c r="VBI1" s="68"/>
      <c r="VBJ1" s="68"/>
      <c r="VBK1" s="68"/>
      <c r="VBL1" s="68"/>
      <c r="VBM1" s="68"/>
      <c r="VBN1" s="68"/>
      <c r="VBO1" s="68"/>
      <c r="VBP1" s="68"/>
      <c r="VBQ1" s="68"/>
      <c r="VBR1" s="68"/>
      <c r="VBS1" s="68"/>
      <c r="VBT1" s="68"/>
      <c r="VBU1" s="68"/>
      <c r="VBV1" s="68"/>
      <c r="VBW1" s="68"/>
      <c r="VBX1" s="68"/>
      <c r="VBY1" s="68"/>
      <c r="VBZ1" s="68"/>
      <c r="VCA1" s="68"/>
      <c r="VCB1" s="68"/>
      <c r="VCC1" s="68"/>
      <c r="VCD1" s="68"/>
      <c r="VCE1" s="68"/>
      <c r="VCF1" s="68"/>
      <c r="VCG1" s="68"/>
      <c r="VCH1" s="68"/>
      <c r="VCI1" s="68"/>
      <c r="VCJ1" s="68"/>
      <c r="VCK1" s="68"/>
      <c r="VCL1" s="68"/>
      <c r="VCM1" s="68"/>
      <c r="VCN1" s="68"/>
      <c r="VCO1" s="68"/>
      <c r="VCP1" s="68"/>
      <c r="VCQ1" s="68"/>
      <c r="VCR1" s="68"/>
      <c r="VCS1" s="68"/>
      <c r="VCT1" s="68"/>
      <c r="VCU1" s="68"/>
      <c r="VCV1" s="68"/>
      <c r="VCW1" s="68"/>
      <c r="VCX1" s="68"/>
      <c r="VCY1" s="68"/>
      <c r="VCZ1" s="68"/>
      <c r="VDA1" s="68"/>
      <c r="VDB1" s="68"/>
      <c r="VDC1" s="68"/>
      <c r="VDD1" s="68"/>
      <c r="VDE1" s="68"/>
      <c r="VDF1" s="68"/>
      <c r="VDG1" s="68"/>
      <c r="VDH1" s="68"/>
      <c r="VDI1" s="68"/>
      <c r="VDJ1" s="68"/>
      <c r="VDK1" s="68"/>
      <c r="VDL1" s="68"/>
      <c r="VDM1" s="68"/>
      <c r="VDN1" s="68"/>
      <c r="VDO1" s="68"/>
      <c r="VDP1" s="68"/>
      <c r="VDQ1" s="68"/>
      <c r="VDR1" s="68"/>
      <c r="VDS1" s="68"/>
      <c r="VDT1" s="68"/>
      <c r="VDU1" s="68"/>
      <c r="VDV1" s="68"/>
      <c r="VDW1" s="68"/>
      <c r="VDX1" s="68"/>
      <c r="VDY1" s="68"/>
      <c r="VDZ1" s="68"/>
      <c r="VEA1" s="68"/>
      <c r="VEB1" s="68"/>
      <c r="VEC1" s="68"/>
      <c r="VED1" s="68"/>
      <c r="VEE1" s="68"/>
      <c r="VEF1" s="68"/>
      <c r="VEG1" s="68"/>
      <c r="VEH1" s="68"/>
      <c r="VEI1" s="68"/>
      <c r="VEJ1" s="68"/>
      <c r="VEK1" s="68"/>
      <c r="VEL1" s="68"/>
      <c r="VEM1" s="68"/>
      <c r="VEN1" s="68"/>
      <c r="VEO1" s="68"/>
      <c r="VEP1" s="68"/>
      <c r="VEQ1" s="68"/>
      <c r="VER1" s="68"/>
      <c r="VES1" s="68"/>
      <c r="VET1" s="68"/>
      <c r="VEU1" s="68"/>
      <c r="VEV1" s="68"/>
      <c r="VEW1" s="68"/>
      <c r="VEX1" s="68"/>
      <c r="VEY1" s="68"/>
      <c r="VEZ1" s="68"/>
      <c r="VFA1" s="68"/>
      <c r="VFB1" s="68"/>
      <c r="VFC1" s="68"/>
      <c r="VFD1" s="68"/>
      <c r="VFE1" s="68"/>
      <c r="VFF1" s="68"/>
      <c r="VFG1" s="68"/>
      <c r="VFH1" s="68"/>
      <c r="VFI1" s="68"/>
      <c r="VFJ1" s="68"/>
      <c r="VFK1" s="68"/>
      <c r="VFL1" s="68"/>
      <c r="VFM1" s="68"/>
      <c r="VFN1" s="68"/>
      <c r="VFO1" s="68"/>
      <c r="VFP1" s="68"/>
      <c r="VFQ1" s="68"/>
      <c r="VFR1" s="68"/>
      <c r="VFS1" s="68"/>
      <c r="VFT1" s="68"/>
      <c r="VFU1" s="68"/>
      <c r="VFV1" s="68"/>
      <c r="VFW1" s="68"/>
      <c r="VFX1" s="68"/>
      <c r="VFY1" s="68"/>
      <c r="VFZ1" s="68"/>
      <c r="VGA1" s="68"/>
      <c r="VGB1" s="68"/>
      <c r="VGC1" s="68"/>
      <c r="VGD1" s="68"/>
      <c r="VGE1" s="68"/>
      <c r="VGF1" s="68"/>
      <c r="VGG1" s="68"/>
      <c r="VGH1" s="68"/>
      <c r="VGI1" s="68"/>
      <c r="VGJ1" s="68"/>
      <c r="VGK1" s="68"/>
      <c r="VGL1" s="68"/>
      <c r="VGM1" s="68"/>
      <c r="VGN1" s="68"/>
      <c r="VGO1" s="68"/>
      <c r="VGP1" s="68"/>
      <c r="VGQ1" s="68"/>
      <c r="VGR1" s="68"/>
      <c r="VGS1" s="68"/>
      <c r="VGT1" s="68"/>
      <c r="VGU1" s="68"/>
      <c r="VGV1" s="68"/>
      <c r="VGW1" s="68"/>
      <c r="VGX1" s="68"/>
      <c r="VGY1" s="68"/>
      <c r="VGZ1" s="68"/>
      <c r="VHA1" s="68"/>
      <c r="VHB1" s="68"/>
      <c r="VHC1" s="68"/>
      <c r="VHD1" s="68"/>
      <c r="VHE1" s="68"/>
      <c r="VHF1" s="68"/>
      <c r="VHG1" s="68"/>
      <c r="VHH1" s="68"/>
      <c r="VHI1" s="68"/>
      <c r="VHJ1" s="68"/>
      <c r="VHK1" s="68"/>
      <c r="VHL1" s="68"/>
      <c r="VHM1" s="68"/>
      <c r="VHN1" s="68"/>
      <c r="VHO1" s="68"/>
      <c r="VHP1" s="68"/>
      <c r="VHQ1" s="68"/>
      <c r="VHR1" s="68"/>
      <c r="VHS1" s="68"/>
      <c r="VHT1" s="68"/>
      <c r="VHU1" s="68"/>
      <c r="VHV1" s="68"/>
      <c r="VHW1" s="68"/>
      <c r="VHX1" s="68"/>
      <c r="VHY1" s="68"/>
      <c r="VHZ1" s="68"/>
      <c r="VIA1" s="68"/>
      <c r="VIB1" s="68"/>
      <c r="VIC1" s="68"/>
      <c r="VID1" s="68"/>
      <c r="VIE1" s="68"/>
      <c r="VIF1" s="68"/>
      <c r="VIG1" s="68"/>
      <c r="VIH1" s="68"/>
      <c r="VII1" s="68"/>
      <c r="VIJ1" s="68"/>
      <c r="VIK1" s="68"/>
      <c r="VIL1" s="68"/>
      <c r="VIM1" s="68"/>
      <c r="VIN1" s="68"/>
      <c r="VIO1" s="68"/>
      <c r="VIP1" s="68"/>
      <c r="VIQ1" s="68"/>
      <c r="VIR1" s="68"/>
      <c r="VIS1" s="68"/>
      <c r="VIT1" s="68"/>
      <c r="VIU1" s="68"/>
      <c r="VIV1" s="68"/>
      <c r="VIW1" s="68"/>
      <c r="VIX1" s="68"/>
      <c r="VIY1" s="68"/>
      <c r="VIZ1" s="68"/>
      <c r="VJA1" s="68"/>
      <c r="VJB1" s="68"/>
      <c r="VJC1" s="68"/>
      <c r="VJD1" s="68"/>
      <c r="VJE1" s="68"/>
      <c r="VJF1" s="68"/>
      <c r="VJG1" s="68"/>
      <c r="VJH1" s="68"/>
      <c r="VJI1" s="68"/>
      <c r="VJJ1" s="68"/>
      <c r="VJK1" s="68"/>
      <c r="VJL1" s="68"/>
      <c r="VJM1" s="68"/>
      <c r="VJN1" s="68"/>
      <c r="VJO1" s="68"/>
      <c r="VJP1" s="68"/>
      <c r="VJQ1" s="68"/>
      <c r="VJR1" s="68"/>
      <c r="VJS1" s="68"/>
      <c r="VJT1" s="68"/>
      <c r="VJU1" s="68"/>
      <c r="VJV1" s="68"/>
      <c r="VJW1" s="68"/>
      <c r="VJX1" s="68"/>
      <c r="VJY1" s="68"/>
      <c r="VJZ1" s="68"/>
      <c r="VKA1" s="68"/>
      <c r="VKB1" s="68"/>
      <c r="VKC1" s="68"/>
      <c r="VKD1" s="68"/>
      <c r="VKE1" s="68"/>
      <c r="VKF1" s="68"/>
      <c r="VKG1" s="68"/>
      <c r="VKH1" s="68"/>
      <c r="VKI1" s="68"/>
      <c r="VKJ1" s="68"/>
      <c r="VKK1" s="68"/>
      <c r="VKL1" s="68"/>
      <c r="VKM1" s="68"/>
      <c r="VKN1" s="68"/>
      <c r="VKO1" s="68"/>
      <c r="VKP1" s="68"/>
      <c r="VKQ1" s="68"/>
      <c r="VKR1" s="68"/>
      <c r="VKS1" s="68"/>
      <c r="VKT1" s="68"/>
      <c r="VKU1" s="68"/>
      <c r="VKV1" s="68"/>
      <c r="VKW1" s="68"/>
      <c r="VKX1" s="68"/>
      <c r="VKY1" s="68"/>
      <c r="VKZ1" s="68"/>
      <c r="VLA1" s="68"/>
      <c r="VLB1" s="68"/>
      <c r="VLC1" s="68"/>
      <c r="VLD1" s="68"/>
      <c r="VLE1" s="68"/>
      <c r="VLF1" s="68"/>
      <c r="VLG1" s="68"/>
      <c r="VLH1" s="68"/>
      <c r="VLI1" s="68"/>
      <c r="VLJ1" s="68"/>
      <c r="VLK1" s="68"/>
      <c r="VLL1" s="68"/>
      <c r="VLM1" s="68"/>
      <c r="VLN1" s="68"/>
      <c r="VLO1" s="68"/>
      <c r="VLP1" s="68"/>
      <c r="VLQ1" s="68"/>
      <c r="VLR1" s="68"/>
      <c r="VLS1" s="68"/>
      <c r="VLT1" s="68"/>
      <c r="VLU1" s="68"/>
      <c r="VLV1" s="68"/>
      <c r="VLW1" s="68"/>
      <c r="VLX1" s="68"/>
      <c r="VLY1" s="68"/>
      <c r="VLZ1" s="68"/>
      <c r="VMA1" s="68"/>
      <c r="VMB1" s="68"/>
      <c r="VMC1" s="68"/>
      <c r="VMD1" s="68"/>
      <c r="VME1" s="68"/>
      <c r="VMF1" s="68"/>
      <c r="VMG1" s="68"/>
      <c r="VMH1" s="68"/>
      <c r="VMI1" s="68"/>
      <c r="VMJ1" s="68"/>
      <c r="VMK1" s="68"/>
      <c r="VML1" s="68"/>
      <c r="VMM1" s="68"/>
      <c r="VMN1" s="68"/>
      <c r="VMO1" s="68"/>
      <c r="VMP1" s="68"/>
      <c r="VMQ1" s="68"/>
      <c r="VMR1" s="68"/>
      <c r="VMS1" s="68"/>
      <c r="VMT1" s="68"/>
      <c r="VMU1" s="68"/>
      <c r="VMV1" s="68"/>
      <c r="VMW1" s="68"/>
      <c r="VMX1" s="68"/>
      <c r="VMY1" s="68"/>
      <c r="VMZ1" s="68"/>
      <c r="VNA1" s="68"/>
      <c r="VNB1" s="68"/>
      <c r="VNC1" s="68"/>
      <c r="VND1" s="68"/>
      <c r="VNE1" s="68"/>
      <c r="VNF1" s="68"/>
      <c r="VNG1" s="68"/>
      <c r="VNH1" s="68"/>
      <c r="VNI1" s="68"/>
      <c r="VNJ1" s="68"/>
      <c r="VNK1" s="68"/>
      <c r="VNL1" s="68"/>
      <c r="VNM1" s="68"/>
      <c r="VNN1" s="68"/>
      <c r="VNO1" s="68"/>
      <c r="VNP1" s="68"/>
      <c r="VNQ1" s="68"/>
      <c r="VNR1" s="68"/>
      <c r="VNS1" s="68"/>
      <c r="VNT1" s="68"/>
      <c r="VNU1" s="68"/>
      <c r="VNV1" s="68"/>
      <c r="VNW1" s="68"/>
      <c r="VNX1" s="68"/>
      <c r="VNY1" s="68"/>
      <c r="VNZ1" s="68"/>
      <c r="VOA1" s="68"/>
      <c r="VOB1" s="68"/>
      <c r="VOC1" s="68"/>
      <c r="VOD1" s="68"/>
      <c r="VOE1" s="68"/>
      <c r="VOF1" s="68"/>
      <c r="VOG1" s="68"/>
      <c r="VOH1" s="68"/>
      <c r="VOI1" s="68"/>
      <c r="VOJ1" s="68"/>
      <c r="VOK1" s="68"/>
      <c r="VOL1" s="68"/>
      <c r="VOM1" s="68"/>
      <c r="VON1" s="68"/>
      <c r="VOO1" s="68"/>
      <c r="VOP1" s="68"/>
      <c r="VOQ1" s="68"/>
      <c r="VOR1" s="68"/>
      <c r="VOS1" s="68"/>
      <c r="VOT1" s="68"/>
      <c r="VOU1" s="68"/>
      <c r="VOV1" s="68"/>
      <c r="VOW1" s="68"/>
      <c r="VOX1" s="68"/>
      <c r="VOY1" s="68"/>
      <c r="VOZ1" s="68"/>
      <c r="VPA1" s="68"/>
      <c r="VPB1" s="68"/>
      <c r="VPC1" s="68"/>
      <c r="VPD1" s="68"/>
      <c r="VPE1" s="68"/>
      <c r="VPF1" s="68"/>
      <c r="VPG1" s="68"/>
      <c r="VPH1" s="68"/>
      <c r="VPI1" s="68"/>
      <c r="VPJ1" s="68"/>
      <c r="VPK1" s="68"/>
      <c r="VPL1" s="68"/>
      <c r="VPM1" s="68"/>
      <c r="VPN1" s="68"/>
      <c r="VPO1" s="68"/>
      <c r="VPP1" s="68"/>
      <c r="VPQ1" s="68"/>
      <c r="VPR1" s="68"/>
      <c r="VPS1" s="68"/>
      <c r="VPT1" s="68"/>
      <c r="VPU1" s="68"/>
      <c r="VPV1" s="68"/>
      <c r="VPW1" s="68"/>
      <c r="VPX1" s="68"/>
      <c r="VPY1" s="68"/>
      <c r="VPZ1" s="68"/>
      <c r="VQA1" s="68"/>
      <c r="VQB1" s="68"/>
      <c r="VQC1" s="68"/>
      <c r="VQD1" s="68"/>
      <c r="VQE1" s="68"/>
      <c r="VQF1" s="68"/>
      <c r="VQG1" s="68"/>
      <c r="VQH1" s="68"/>
      <c r="VQI1" s="68"/>
      <c r="VQJ1" s="68"/>
      <c r="VQK1" s="68"/>
      <c r="VQL1" s="68"/>
      <c r="VQM1" s="68"/>
      <c r="VQN1" s="68"/>
      <c r="VQO1" s="68"/>
      <c r="VQP1" s="68"/>
      <c r="VQQ1" s="68"/>
      <c r="VQR1" s="68"/>
      <c r="VQS1" s="68"/>
      <c r="VQT1" s="68"/>
      <c r="VQU1" s="68"/>
      <c r="VQV1" s="68"/>
      <c r="VQW1" s="68"/>
      <c r="VQX1" s="68"/>
      <c r="VQY1" s="68"/>
      <c r="VQZ1" s="68"/>
      <c r="VRA1" s="68"/>
      <c r="VRB1" s="68"/>
      <c r="VRC1" s="68"/>
      <c r="VRD1" s="68"/>
      <c r="VRE1" s="68"/>
      <c r="VRF1" s="68"/>
      <c r="VRG1" s="68"/>
      <c r="VRH1" s="68"/>
      <c r="VRI1" s="68"/>
      <c r="VRJ1" s="68"/>
      <c r="VRK1" s="68"/>
      <c r="VRL1" s="68"/>
      <c r="VRM1" s="68"/>
      <c r="VRN1" s="68"/>
      <c r="VRO1" s="68"/>
      <c r="VRP1" s="68"/>
      <c r="VRQ1" s="68"/>
      <c r="VRR1" s="68"/>
      <c r="VRS1" s="68"/>
      <c r="VRT1" s="68"/>
      <c r="VRU1" s="68"/>
      <c r="VRV1" s="68"/>
      <c r="VRW1" s="68"/>
      <c r="VRX1" s="68"/>
      <c r="VRY1" s="68"/>
      <c r="VRZ1" s="68"/>
      <c r="VSA1" s="68"/>
      <c r="VSB1" s="68"/>
      <c r="VSC1" s="68"/>
      <c r="VSD1" s="68"/>
      <c r="VSE1" s="68"/>
      <c r="VSF1" s="68"/>
      <c r="VSG1" s="68"/>
      <c r="VSH1" s="68"/>
      <c r="VSI1" s="68"/>
      <c r="VSJ1" s="68"/>
      <c r="VSK1" s="68"/>
      <c r="VSL1" s="68"/>
      <c r="VSM1" s="68"/>
      <c r="VSN1" s="68"/>
      <c r="VSO1" s="68"/>
      <c r="VSP1" s="68"/>
      <c r="VSQ1" s="68"/>
      <c r="VSR1" s="68"/>
      <c r="VSS1" s="68"/>
      <c r="VST1" s="68"/>
      <c r="VSU1" s="68"/>
      <c r="VSV1" s="68"/>
      <c r="VSW1" s="68"/>
      <c r="VSX1" s="68"/>
      <c r="VSY1" s="68"/>
      <c r="VSZ1" s="68"/>
      <c r="VTA1" s="68"/>
      <c r="VTB1" s="68"/>
      <c r="VTC1" s="68"/>
      <c r="VTD1" s="68"/>
      <c r="VTE1" s="68"/>
      <c r="VTF1" s="68"/>
      <c r="VTG1" s="68"/>
      <c r="VTH1" s="68"/>
      <c r="VTI1" s="68"/>
      <c r="VTJ1" s="68"/>
      <c r="VTK1" s="68"/>
      <c r="VTL1" s="68"/>
      <c r="VTM1" s="68"/>
      <c r="VTN1" s="68"/>
      <c r="VTO1" s="68"/>
      <c r="VTP1" s="68"/>
      <c r="VTQ1" s="68"/>
      <c r="VTR1" s="68"/>
      <c r="VTS1" s="68"/>
      <c r="VTT1" s="68"/>
      <c r="VTU1" s="68"/>
      <c r="VTV1" s="68"/>
      <c r="VTW1" s="68"/>
      <c r="VTX1" s="68"/>
      <c r="VTY1" s="68"/>
      <c r="VTZ1" s="68"/>
      <c r="VUA1" s="68"/>
      <c r="VUB1" s="68"/>
      <c r="VUC1" s="68"/>
      <c r="VUD1" s="68"/>
      <c r="VUE1" s="68"/>
      <c r="VUF1" s="68"/>
      <c r="VUG1" s="68"/>
      <c r="VUH1" s="68"/>
      <c r="VUI1" s="68"/>
      <c r="VUJ1" s="68"/>
      <c r="VUK1" s="68"/>
      <c r="VUL1" s="68"/>
      <c r="VUM1" s="68"/>
      <c r="VUN1" s="68"/>
      <c r="VUO1" s="68"/>
      <c r="VUP1" s="68"/>
      <c r="VUQ1" s="68"/>
      <c r="VUR1" s="68"/>
      <c r="VUS1" s="68"/>
      <c r="VUT1" s="68"/>
      <c r="VUU1" s="68"/>
      <c r="VUV1" s="68"/>
      <c r="VUW1" s="68"/>
      <c r="VUX1" s="68"/>
      <c r="VUY1" s="68"/>
      <c r="VUZ1" s="68"/>
      <c r="VVA1" s="68"/>
      <c r="VVB1" s="68"/>
      <c r="VVC1" s="68"/>
      <c r="VVD1" s="68"/>
      <c r="VVE1" s="68"/>
      <c r="VVF1" s="68"/>
      <c r="VVG1" s="68"/>
      <c r="VVH1" s="68"/>
      <c r="VVI1" s="68"/>
      <c r="VVJ1" s="68"/>
      <c r="VVK1" s="68"/>
      <c r="VVL1" s="68"/>
      <c r="VVM1" s="68"/>
      <c r="VVN1" s="68"/>
      <c r="VVO1" s="68"/>
      <c r="VVP1" s="68"/>
      <c r="VVQ1" s="68"/>
      <c r="VVR1" s="68"/>
      <c r="VVS1" s="68"/>
      <c r="VVT1" s="68"/>
      <c r="VVU1" s="68"/>
      <c r="VVV1" s="68"/>
      <c r="VVW1" s="68"/>
      <c r="VVX1" s="68"/>
      <c r="VVY1" s="68"/>
      <c r="VVZ1" s="68"/>
      <c r="VWA1" s="68"/>
      <c r="VWB1" s="68"/>
      <c r="VWC1" s="68"/>
      <c r="VWD1" s="68"/>
      <c r="VWE1" s="68"/>
      <c r="VWF1" s="68"/>
      <c r="VWG1" s="68"/>
      <c r="VWH1" s="68"/>
      <c r="VWI1" s="68"/>
      <c r="VWJ1" s="68"/>
      <c r="VWK1" s="68"/>
      <c r="VWL1" s="68"/>
      <c r="VWM1" s="68"/>
      <c r="VWN1" s="68"/>
      <c r="VWO1" s="68"/>
      <c r="VWP1" s="68"/>
      <c r="VWQ1" s="68"/>
      <c r="VWR1" s="68"/>
      <c r="VWS1" s="68"/>
      <c r="VWT1" s="68"/>
      <c r="VWU1" s="68"/>
      <c r="VWV1" s="68"/>
      <c r="VWW1" s="68"/>
      <c r="VWX1" s="68"/>
      <c r="VWY1" s="68"/>
      <c r="VWZ1" s="68"/>
      <c r="VXA1" s="68"/>
      <c r="VXB1" s="68"/>
      <c r="VXC1" s="68"/>
      <c r="VXD1" s="68"/>
      <c r="VXE1" s="68"/>
      <c r="VXF1" s="68"/>
      <c r="VXG1" s="68"/>
      <c r="VXH1" s="68"/>
      <c r="VXI1" s="68"/>
      <c r="VXJ1" s="68"/>
      <c r="VXK1" s="68"/>
      <c r="VXL1" s="68"/>
      <c r="VXM1" s="68"/>
      <c r="VXN1" s="68"/>
      <c r="VXO1" s="68"/>
      <c r="VXP1" s="68"/>
      <c r="VXQ1" s="68"/>
      <c r="VXR1" s="68"/>
      <c r="VXS1" s="68"/>
      <c r="VXT1" s="68"/>
      <c r="VXU1" s="68"/>
      <c r="VXV1" s="68"/>
      <c r="VXW1" s="68"/>
      <c r="VXX1" s="68"/>
      <c r="VXY1" s="68"/>
      <c r="VXZ1" s="68"/>
      <c r="VYA1" s="68"/>
      <c r="VYB1" s="68"/>
      <c r="VYC1" s="68"/>
      <c r="VYD1" s="68"/>
      <c r="VYE1" s="68"/>
      <c r="VYF1" s="68"/>
      <c r="VYG1" s="68"/>
      <c r="VYH1" s="68"/>
      <c r="VYI1" s="68"/>
      <c r="VYJ1" s="68"/>
      <c r="VYK1" s="68"/>
      <c r="VYL1" s="68"/>
      <c r="VYM1" s="68"/>
      <c r="VYN1" s="68"/>
      <c r="VYO1" s="68"/>
      <c r="VYP1" s="68"/>
      <c r="VYQ1" s="68"/>
      <c r="VYR1" s="68"/>
      <c r="VYS1" s="68"/>
      <c r="VYT1" s="68"/>
      <c r="VYU1" s="68"/>
      <c r="VYV1" s="68"/>
      <c r="VYW1" s="68"/>
      <c r="VYX1" s="68"/>
      <c r="VYY1" s="68"/>
      <c r="VYZ1" s="68"/>
      <c r="VZA1" s="68"/>
      <c r="VZB1" s="68"/>
      <c r="VZC1" s="68"/>
      <c r="VZD1" s="68"/>
      <c r="VZE1" s="68"/>
      <c r="VZF1" s="68"/>
      <c r="VZG1" s="68"/>
      <c r="VZH1" s="68"/>
      <c r="VZI1" s="68"/>
      <c r="VZJ1" s="68"/>
      <c r="VZK1" s="68"/>
      <c r="VZL1" s="68"/>
      <c r="VZM1" s="68"/>
      <c r="VZN1" s="68"/>
      <c r="VZO1" s="68"/>
      <c r="VZP1" s="68"/>
      <c r="VZQ1" s="68"/>
      <c r="VZR1" s="68"/>
      <c r="VZS1" s="68"/>
      <c r="VZT1" s="68"/>
      <c r="VZU1" s="68"/>
      <c r="VZV1" s="68"/>
      <c r="VZW1" s="68"/>
      <c r="VZX1" s="68"/>
      <c r="VZY1" s="68"/>
      <c r="VZZ1" s="68"/>
      <c r="WAA1" s="68"/>
      <c r="WAB1" s="68"/>
      <c r="WAC1" s="68"/>
      <c r="WAD1" s="68"/>
      <c r="WAE1" s="68"/>
      <c r="WAF1" s="68"/>
      <c r="WAG1" s="68"/>
      <c r="WAH1" s="68"/>
      <c r="WAI1" s="68"/>
      <c r="WAJ1" s="68"/>
      <c r="WAK1" s="68"/>
      <c r="WAL1" s="68"/>
      <c r="WAM1" s="68"/>
      <c r="WAN1" s="68"/>
      <c r="WAO1" s="68"/>
      <c r="WAP1" s="68"/>
      <c r="WAQ1" s="68"/>
      <c r="WAR1" s="68"/>
      <c r="WAS1" s="68"/>
      <c r="WAT1" s="68"/>
      <c r="WAU1" s="68"/>
      <c r="WAV1" s="68"/>
      <c r="WAW1" s="68"/>
      <c r="WAX1" s="68"/>
      <c r="WAY1" s="68"/>
      <c r="WAZ1" s="68"/>
      <c r="WBA1" s="68"/>
      <c r="WBB1" s="68"/>
      <c r="WBC1" s="68"/>
      <c r="WBD1" s="68"/>
      <c r="WBE1" s="68"/>
      <c r="WBF1" s="68"/>
      <c r="WBG1" s="68"/>
      <c r="WBH1" s="68"/>
      <c r="WBI1" s="68"/>
      <c r="WBJ1" s="68"/>
      <c r="WBK1" s="68"/>
      <c r="WBL1" s="68"/>
      <c r="WBM1" s="68"/>
      <c r="WBN1" s="68"/>
      <c r="WBO1" s="68"/>
      <c r="WBP1" s="68"/>
      <c r="WBQ1" s="68"/>
      <c r="WBR1" s="68"/>
      <c r="WBS1" s="68"/>
      <c r="WBT1" s="68"/>
      <c r="WBU1" s="68"/>
      <c r="WBV1" s="68"/>
      <c r="WBW1" s="68"/>
      <c r="WBX1" s="68"/>
      <c r="WBY1" s="68"/>
      <c r="WBZ1" s="68"/>
      <c r="WCA1" s="68"/>
      <c r="WCB1" s="68"/>
      <c r="WCC1" s="68"/>
      <c r="WCD1" s="68"/>
      <c r="WCE1" s="68"/>
      <c r="WCF1" s="68"/>
      <c r="WCG1" s="68"/>
      <c r="WCH1" s="68"/>
      <c r="WCI1" s="68"/>
      <c r="WCJ1" s="68"/>
      <c r="WCK1" s="68"/>
      <c r="WCL1" s="68"/>
      <c r="WCM1" s="68"/>
      <c r="WCN1" s="68"/>
      <c r="WCO1" s="68"/>
      <c r="WCP1" s="68"/>
      <c r="WCQ1" s="68"/>
      <c r="WCR1" s="68"/>
      <c r="WCS1" s="68"/>
      <c r="WCT1" s="68"/>
      <c r="WCU1" s="68"/>
      <c r="WCV1" s="68"/>
      <c r="WCW1" s="68"/>
      <c r="WCX1" s="68"/>
      <c r="WCY1" s="68"/>
      <c r="WCZ1" s="68"/>
      <c r="WDA1" s="68"/>
      <c r="WDB1" s="68"/>
      <c r="WDC1" s="68"/>
      <c r="WDD1" s="68"/>
      <c r="WDE1" s="68"/>
      <c r="WDF1" s="68"/>
      <c r="WDG1" s="68"/>
      <c r="WDH1" s="68"/>
      <c r="WDI1" s="68"/>
      <c r="WDJ1" s="68"/>
      <c r="WDK1" s="68"/>
      <c r="WDL1" s="68"/>
      <c r="WDM1" s="68"/>
      <c r="WDN1" s="68"/>
      <c r="WDO1" s="68"/>
      <c r="WDP1" s="68"/>
      <c r="WDQ1" s="68"/>
      <c r="WDR1" s="68"/>
      <c r="WDS1" s="68"/>
      <c r="WDT1" s="68"/>
      <c r="WDU1" s="68"/>
      <c r="WDV1" s="68"/>
      <c r="WDW1" s="68"/>
      <c r="WDX1" s="68"/>
      <c r="WDY1" s="68"/>
      <c r="WDZ1" s="68"/>
      <c r="WEA1" s="68"/>
      <c r="WEB1" s="68"/>
      <c r="WEC1" s="68"/>
      <c r="WED1" s="68"/>
      <c r="WEE1" s="68"/>
      <c r="WEF1" s="68"/>
      <c r="WEG1" s="68"/>
      <c r="WEH1" s="68"/>
      <c r="WEI1" s="68"/>
      <c r="WEJ1" s="68"/>
      <c r="WEK1" s="68"/>
      <c r="WEL1" s="68"/>
      <c r="WEM1" s="68"/>
      <c r="WEN1" s="68"/>
      <c r="WEO1" s="68"/>
      <c r="WEP1" s="68"/>
      <c r="WEQ1" s="68"/>
      <c r="WER1" s="68"/>
      <c r="WES1" s="68"/>
      <c r="WET1" s="68"/>
      <c r="WEU1" s="68"/>
      <c r="WEV1" s="68"/>
      <c r="WEW1" s="68"/>
      <c r="WEX1" s="68"/>
      <c r="WEY1" s="68"/>
      <c r="WEZ1" s="68"/>
      <c r="WFA1" s="68"/>
      <c r="WFB1" s="68"/>
      <c r="WFC1" s="68"/>
      <c r="WFD1" s="68"/>
      <c r="WFE1" s="68"/>
      <c r="WFF1" s="68"/>
      <c r="WFG1" s="68"/>
      <c r="WFH1" s="68"/>
      <c r="WFI1" s="68"/>
      <c r="WFJ1" s="68"/>
      <c r="WFK1" s="68"/>
      <c r="WFL1" s="68"/>
      <c r="WFM1" s="68"/>
      <c r="WFN1" s="68"/>
      <c r="WFO1" s="68"/>
      <c r="WFP1" s="68"/>
      <c r="WFQ1" s="68"/>
      <c r="WFR1" s="68"/>
      <c r="WFS1" s="68"/>
      <c r="WFT1" s="68"/>
      <c r="WFU1" s="68"/>
      <c r="WFV1" s="68"/>
      <c r="WFW1" s="68"/>
      <c r="WFX1" s="68"/>
      <c r="WFY1" s="68"/>
      <c r="WFZ1" s="68"/>
      <c r="WGA1" s="68"/>
      <c r="WGB1" s="68"/>
      <c r="WGC1" s="68"/>
      <c r="WGD1" s="68"/>
      <c r="WGE1" s="68"/>
      <c r="WGF1" s="68"/>
      <c r="WGG1" s="68"/>
      <c r="WGH1" s="68"/>
      <c r="WGI1" s="68"/>
      <c r="WGJ1" s="68"/>
      <c r="WGK1" s="68"/>
      <c r="WGL1" s="68"/>
      <c r="WGM1" s="68"/>
      <c r="WGN1" s="68"/>
      <c r="WGO1" s="68"/>
      <c r="WGP1" s="68"/>
      <c r="WGQ1" s="68"/>
      <c r="WGR1" s="68"/>
      <c r="WGS1" s="68"/>
      <c r="WGT1" s="68"/>
      <c r="WGU1" s="68"/>
      <c r="WGV1" s="68"/>
      <c r="WGW1" s="68"/>
      <c r="WGX1" s="68"/>
      <c r="WGY1" s="68"/>
      <c r="WGZ1" s="68"/>
      <c r="WHA1" s="68"/>
      <c r="WHB1" s="68"/>
      <c r="WHC1" s="68"/>
      <c r="WHD1" s="68"/>
      <c r="WHE1" s="68"/>
      <c r="WHF1" s="68"/>
      <c r="WHG1" s="68"/>
      <c r="WHH1" s="68"/>
      <c r="WHI1" s="68"/>
      <c r="WHJ1" s="68"/>
      <c r="WHK1" s="68"/>
      <c r="WHL1" s="68"/>
      <c r="WHM1" s="68"/>
      <c r="WHN1" s="68"/>
      <c r="WHO1" s="68"/>
      <c r="WHP1" s="68"/>
      <c r="WHQ1" s="68"/>
      <c r="WHR1" s="68"/>
      <c r="WHS1" s="68"/>
      <c r="WHT1" s="68"/>
      <c r="WHU1" s="68"/>
      <c r="WHV1" s="68"/>
      <c r="WHW1" s="68"/>
      <c r="WHX1" s="68"/>
      <c r="WHY1" s="68"/>
      <c r="WHZ1" s="68"/>
      <c r="WIA1" s="68"/>
      <c r="WIB1" s="68"/>
      <c r="WIC1" s="68"/>
      <c r="WID1" s="68"/>
      <c r="WIE1" s="68"/>
      <c r="WIF1" s="68"/>
      <c r="WIG1" s="68"/>
      <c r="WIH1" s="68"/>
      <c r="WII1" s="68"/>
      <c r="WIJ1" s="68"/>
      <c r="WIK1" s="68"/>
      <c r="WIL1" s="68"/>
      <c r="WIM1" s="68"/>
      <c r="WIN1" s="68"/>
      <c r="WIO1" s="68"/>
      <c r="WIP1" s="68"/>
      <c r="WIQ1" s="68"/>
      <c r="WIR1" s="68"/>
      <c r="WIS1" s="68"/>
      <c r="WIT1" s="68"/>
      <c r="WIU1" s="68"/>
      <c r="WIV1" s="68"/>
      <c r="WIW1" s="68"/>
      <c r="WIX1" s="68"/>
      <c r="WIY1" s="68"/>
      <c r="WIZ1" s="68"/>
      <c r="WJA1" s="68"/>
      <c r="WJB1" s="68"/>
      <c r="WJC1" s="68"/>
      <c r="WJD1" s="68"/>
      <c r="WJE1" s="68"/>
      <c r="WJF1" s="68"/>
      <c r="WJG1" s="68"/>
      <c r="WJH1" s="68"/>
      <c r="WJI1" s="68"/>
      <c r="WJJ1" s="68"/>
      <c r="WJK1" s="68"/>
      <c r="WJL1" s="68"/>
      <c r="WJM1" s="68"/>
      <c r="WJN1" s="68"/>
      <c r="WJO1" s="68"/>
      <c r="WJP1" s="68"/>
      <c r="WJQ1" s="68"/>
      <c r="WJR1" s="68"/>
      <c r="WJS1" s="68"/>
      <c r="WJT1" s="68"/>
      <c r="WJU1" s="68"/>
      <c r="WJV1" s="68"/>
      <c r="WJW1" s="68"/>
      <c r="WJX1" s="68"/>
      <c r="WJY1" s="68"/>
      <c r="WJZ1" s="68"/>
      <c r="WKA1" s="68"/>
      <c r="WKB1" s="68"/>
      <c r="WKC1" s="68"/>
      <c r="WKD1" s="68"/>
      <c r="WKE1" s="68"/>
      <c r="WKF1" s="68"/>
      <c r="WKG1" s="68"/>
      <c r="WKH1" s="68"/>
      <c r="WKI1" s="68"/>
      <c r="WKJ1" s="68"/>
      <c r="WKK1" s="68"/>
      <c r="WKL1" s="68"/>
      <c r="WKM1" s="68"/>
      <c r="WKN1" s="68"/>
      <c r="WKO1" s="68"/>
      <c r="WKP1" s="68"/>
      <c r="WKQ1" s="68"/>
      <c r="WKR1" s="68"/>
      <c r="WKS1" s="68"/>
      <c r="WKT1" s="68"/>
      <c r="WKU1" s="68"/>
      <c r="WKV1" s="68"/>
      <c r="WKW1" s="68"/>
      <c r="WKX1" s="68"/>
      <c r="WKY1" s="68"/>
      <c r="WKZ1" s="68"/>
      <c r="WLA1" s="68"/>
      <c r="WLB1" s="68"/>
      <c r="WLC1" s="68"/>
      <c r="WLD1" s="68"/>
      <c r="WLE1" s="68"/>
      <c r="WLF1" s="68"/>
      <c r="WLG1" s="68"/>
      <c r="WLH1" s="68"/>
      <c r="WLI1" s="68"/>
      <c r="WLJ1" s="68"/>
      <c r="WLK1" s="68"/>
      <c r="WLL1" s="68"/>
      <c r="WLM1" s="68"/>
      <c r="WLN1" s="68"/>
      <c r="WLO1" s="68"/>
      <c r="WLP1" s="68"/>
      <c r="WLQ1" s="68"/>
      <c r="WLR1" s="68"/>
      <c r="WLS1" s="68"/>
      <c r="WLT1" s="68"/>
      <c r="WLU1" s="68"/>
      <c r="WLV1" s="68"/>
      <c r="WLW1" s="68"/>
      <c r="WLX1" s="68"/>
      <c r="WLY1" s="68"/>
      <c r="WLZ1" s="68"/>
      <c r="WMA1" s="68"/>
      <c r="WMB1" s="68"/>
      <c r="WMC1" s="68"/>
      <c r="WMD1" s="68"/>
      <c r="WME1" s="68"/>
      <c r="WMF1" s="68"/>
      <c r="WMG1" s="68"/>
      <c r="WMH1" s="68"/>
      <c r="WMI1" s="68"/>
      <c r="WMJ1" s="68"/>
      <c r="WMK1" s="68"/>
      <c r="WML1" s="68"/>
      <c r="WMM1" s="68"/>
      <c r="WMN1" s="68"/>
      <c r="WMO1" s="68"/>
      <c r="WMP1" s="68"/>
      <c r="WMQ1" s="68"/>
      <c r="WMR1" s="68"/>
      <c r="WMS1" s="68"/>
      <c r="WMT1" s="68"/>
      <c r="WMU1" s="68"/>
      <c r="WMV1" s="68"/>
      <c r="WMW1" s="68"/>
      <c r="WMX1" s="68"/>
      <c r="WMY1" s="68"/>
      <c r="WMZ1" s="68"/>
      <c r="WNA1" s="68"/>
      <c r="WNB1" s="68"/>
      <c r="WNC1" s="68"/>
      <c r="WND1" s="68"/>
      <c r="WNE1" s="68"/>
      <c r="WNF1" s="68"/>
      <c r="WNG1" s="68"/>
      <c r="WNH1" s="68"/>
      <c r="WNI1" s="68"/>
      <c r="WNJ1" s="68"/>
      <c r="WNK1" s="68"/>
      <c r="WNL1" s="68"/>
      <c r="WNM1" s="68"/>
      <c r="WNN1" s="68"/>
      <c r="WNO1" s="68"/>
      <c r="WNP1" s="68"/>
      <c r="WNQ1" s="68"/>
      <c r="WNR1" s="68"/>
      <c r="WNS1" s="68"/>
      <c r="WNT1" s="68"/>
      <c r="WNU1" s="68"/>
      <c r="WNV1" s="68"/>
      <c r="WNW1" s="68"/>
      <c r="WNX1" s="68"/>
      <c r="WNY1" s="68"/>
      <c r="WNZ1" s="68"/>
      <c r="WOA1" s="68"/>
      <c r="WOB1" s="68"/>
      <c r="WOC1" s="68"/>
      <c r="WOD1" s="68"/>
      <c r="WOE1" s="68"/>
      <c r="WOF1" s="68"/>
      <c r="WOG1" s="68"/>
      <c r="WOH1" s="68"/>
      <c r="WOI1" s="68"/>
      <c r="WOJ1" s="68"/>
      <c r="WOK1" s="68"/>
      <c r="WOL1" s="68"/>
      <c r="WOM1" s="68"/>
      <c r="WON1" s="68"/>
      <c r="WOO1" s="68"/>
      <c r="WOP1" s="68"/>
      <c r="WOQ1" s="68"/>
      <c r="WOR1" s="68"/>
      <c r="WOS1" s="68"/>
      <c r="WOT1" s="68"/>
      <c r="WOU1" s="68"/>
      <c r="WOV1" s="68"/>
      <c r="WOW1" s="68"/>
      <c r="WOX1" s="68"/>
      <c r="WOY1" s="68"/>
      <c r="WOZ1" s="68"/>
      <c r="WPA1" s="68"/>
      <c r="WPB1" s="68"/>
      <c r="WPC1" s="68"/>
      <c r="WPD1" s="68"/>
      <c r="WPE1" s="68"/>
      <c r="WPF1" s="68"/>
      <c r="WPG1" s="68"/>
      <c r="WPH1" s="68"/>
      <c r="WPI1" s="68"/>
      <c r="WPJ1" s="68"/>
      <c r="WPK1" s="68"/>
      <c r="WPL1" s="68"/>
      <c r="WPM1" s="68"/>
      <c r="WPN1" s="68"/>
      <c r="WPO1" s="68"/>
      <c r="WPP1" s="68"/>
      <c r="WPQ1" s="68"/>
      <c r="WPR1" s="68"/>
      <c r="WPS1" s="68"/>
      <c r="WPT1" s="68"/>
      <c r="WPU1" s="68"/>
      <c r="WPV1" s="68"/>
      <c r="WPW1" s="68"/>
      <c r="WPX1" s="68"/>
      <c r="WPY1" s="68"/>
      <c r="WPZ1" s="68"/>
      <c r="WQA1" s="68"/>
      <c r="WQB1" s="68"/>
      <c r="WQC1" s="68"/>
      <c r="WQD1" s="68"/>
      <c r="WQE1" s="68"/>
      <c r="WQF1" s="68"/>
      <c r="WQG1" s="68"/>
      <c r="WQH1" s="68"/>
      <c r="WQI1" s="68"/>
      <c r="WQJ1" s="68"/>
      <c r="WQK1" s="68"/>
      <c r="WQL1" s="68"/>
      <c r="WQM1" s="68"/>
      <c r="WQN1" s="68"/>
      <c r="WQO1" s="68"/>
      <c r="WQP1" s="68"/>
      <c r="WQQ1" s="68"/>
      <c r="WQR1" s="68"/>
      <c r="WQS1" s="68"/>
      <c r="WQT1" s="68"/>
      <c r="WQU1" s="68"/>
      <c r="WQV1" s="68"/>
      <c r="WQW1" s="68"/>
      <c r="WQX1" s="68"/>
      <c r="WQY1" s="68"/>
      <c r="WQZ1" s="68"/>
      <c r="WRA1" s="68"/>
      <c r="WRB1" s="68"/>
      <c r="WRC1" s="68"/>
      <c r="WRD1" s="68"/>
      <c r="WRE1" s="68"/>
      <c r="WRF1" s="68"/>
      <c r="WRG1" s="68"/>
      <c r="WRH1" s="68"/>
      <c r="WRI1" s="68"/>
      <c r="WRJ1" s="68"/>
      <c r="WRK1" s="68"/>
      <c r="WRL1" s="68"/>
      <c r="WRM1" s="68"/>
      <c r="WRN1" s="68"/>
      <c r="WRO1" s="68"/>
      <c r="WRP1" s="68"/>
      <c r="WRQ1" s="68"/>
      <c r="WRR1" s="68"/>
      <c r="WRS1" s="68"/>
      <c r="WRT1" s="68"/>
      <c r="WRU1" s="68"/>
      <c r="WRV1" s="68"/>
      <c r="WRW1" s="68"/>
      <c r="WRX1" s="68"/>
      <c r="WRY1" s="68"/>
      <c r="WRZ1" s="68"/>
      <c r="WSA1" s="68"/>
      <c r="WSB1" s="68"/>
      <c r="WSC1" s="68"/>
      <c r="WSD1" s="68"/>
      <c r="WSE1" s="68"/>
      <c r="WSF1" s="68"/>
      <c r="WSG1" s="68"/>
      <c r="WSH1" s="68"/>
      <c r="WSI1" s="68"/>
      <c r="WSJ1" s="68"/>
      <c r="WSK1" s="68"/>
      <c r="WSL1" s="68"/>
      <c r="WSM1" s="68"/>
      <c r="WSN1" s="68"/>
      <c r="WSO1" s="68"/>
      <c r="WSP1" s="68"/>
      <c r="WSQ1" s="68"/>
      <c r="WSR1" s="68"/>
      <c r="WSS1" s="68"/>
      <c r="WST1" s="68"/>
      <c r="WSU1" s="68"/>
      <c r="WSV1" s="68"/>
      <c r="WSW1" s="68"/>
      <c r="WSX1" s="68"/>
      <c r="WSY1" s="68"/>
      <c r="WSZ1" s="68"/>
      <c r="WTA1" s="68"/>
      <c r="WTB1" s="68"/>
      <c r="WTC1" s="68"/>
      <c r="WTD1" s="68"/>
      <c r="WTE1" s="68"/>
      <c r="WTF1" s="68"/>
      <c r="WTG1" s="68"/>
      <c r="WTH1" s="68"/>
      <c r="WTI1" s="68"/>
      <c r="WTJ1" s="68"/>
      <c r="WTK1" s="68"/>
      <c r="WTL1" s="68"/>
      <c r="WTM1" s="68"/>
      <c r="WTN1" s="68"/>
      <c r="WTO1" s="68"/>
      <c r="WTP1" s="68"/>
      <c r="WTQ1" s="68"/>
      <c r="WTR1" s="68"/>
      <c r="WTS1" s="68"/>
      <c r="WTT1" s="68"/>
      <c r="WTU1" s="68"/>
      <c r="WTV1" s="68"/>
      <c r="WTW1" s="68"/>
      <c r="WTX1" s="68"/>
      <c r="WTY1" s="68"/>
      <c r="WTZ1" s="68"/>
      <c r="WUA1" s="68"/>
      <c r="WUB1" s="68"/>
      <c r="WUC1" s="68"/>
      <c r="WUD1" s="68"/>
      <c r="WUE1" s="68"/>
      <c r="WUF1" s="68"/>
      <c r="WUG1" s="68"/>
      <c r="WUH1" s="68"/>
      <c r="WUI1" s="68"/>
      <c r="WUJ1" s="68"/>
      <c r="WUK1" s="68"/>
      <c r="WUL1" s="68"/>
      <c r="WUM1" s="68"/>
      <c r="WUN1" s="68"/>
      <c r="WUO1" s="68"/>
      <c r="WUP1" s="68"/>
      <c r="WUQ1" s="68"/>
      <c r="WUR1" s="68"/>
      <c r="WUS1" s="68"/>
      <c r="WUT1" s="68"/>
      <c r="WUU1" s="68"/>
      <c r="WUV1" s="68"/>
      <c r="WUW1" s="68"/>
      <c r="WUX1" s="68"/>
      <c r="WUY1" s="68"/>
      <c r="WUZ1" s="68"/>
      <c r="WVA1" s="68"/>
      <c r="WVB1" s="68"/>
      <c r="WVC1" s="68"/>
      <c r="WVD1" s="68"/>
      <c r="WVE1" s="68"/>
      <c r="WVF1" s="68"/>
      <c r="WVG1" s="68"/>
      <c r="WVH1" s="68"/>
      <c r="WVI1" s="68"/>
      <c r="WVJ1" s="68"/>
      <c r="WVK1" s="68"/>
      <c r="WVL1" s="68"/>
      <c r="WVM1" s="68"/>
      <c r="WVN1" s="68"/>
      <c r="WVO1" s="68"/>
      <c r="WVP1" s="68"/>
      <c r="WVQ1" s="68"/>
      <c r="WVR1" s="68"/>
      <c r="WVS1" s="68"/>
      <c r="WVT1" s="68"/>
      <c r="WVU1" s="68"/>
      <c r="WVV1" s="68"/>
      <c r="WVW1" s="68"/>
      <c r="WVX1" s="68"/>
      <c r="WVY1" s="68"/>
      <c r="WVZ1" s="68"/>
      <c r="WWA1" s="68"/>
      <c r="WWB1" s="68"/>
      <c r="WWC1" s="68"/>
      <c r="WWD1" s="68"/>
      <c r="WWE1" s="68"/>
      <c r="WWF1" s="68"/>
      <c r="WWG1" s="68"/>
      <c r="WWH1" s="68"/>
      <c r="WWI1" s="68"/>
      <c r="WWJ1" s="68"/>
      <c r="WWK1" s="68"/>
      <c r="WWL1" s="68"/>
      <c r="WWM1" s="68"/>
      <c r="WWN1" s="68"/>
      <c r="WWO1" s="68"/>
      <c r="WWP1" s="68"/>
      <c r="WWQ1" s="68"/>
      <c r="WWR1" s="68"/>
      <c r="WWS1" s="68"/>
      <c r="WWT1" s="68"/>
      <c r="WWU1" s="68"/>
      <c r="WWV1" s="68"/>
      <c r="WWW1" s="68"/>
      <c r="WWX1" s="68"/>
      <c r="WWY1" s="68"/>
      <c r="WWZ1" s="68"/>
      <c r="WXA1" s="68"/>
      <c r="WXB1" s="68"/>
      <c r="WXC1" s="68"/>
      <c r="WXD1" s="68"/>
      <c r="WXE1" s="68"/>
      <c r="WXF1" s="68"/>
      <c r="WXG1" s="68"/>
      <c r="WXH1" s="68"/>
      <c r="WXI1" s="68"/>
      <c r="WXJ1" s="68"/>
      <c r="WXK1" s="68"/>
      <c r="WXL1" s="68"/>
      <c r="WXM1" s="68"/>
      <c r="WXN1" s="68"/>
      <c r="WXO1" s="68"/>
      <c r="WXP1" s="68"/>
      <c r="WXQ1" s="68"/>
      <c r="WXR1" s="68"/>
      <c r="WXS1" s="68"/>
      <c r="WXT1" s="68"/>
      <c r="WXU1" s="68"/>
      <c r="WXV1" s="68"/>
      <c r="WXW1" s="68"/>
      <c r="WXX1" s="68"/>
      <c r="WXY1" s="68"/>
      <c r="WXZ1" s="68"/>
      <c r="WYA1" s="68"/>
      <c r="WYB1" s="68"/>
      <c r="WYC1" s="68"/>
      <c r="WYD1" s="68"/>
      <c r="WYE1" s="68"/>
      <c r="WYF1" s="68"/>
      <c r="WYG1" s="68"/>
      <c r="WYH1" s="68"/>
      <c r="WYI1" s="68"/>
      <c r="WYJ1" s="68"/>
      <c r="WYK1" s="68"/>
      <c r="WYL1" s="68"/>
      <c r="WYM1" s="68"/>
      <c r="WYN1" s="68"/>
      <c r="WYO1" s="68"/>
      <c r="WYP1" s="68"/>
      <c r="WYQ1" s="68"/>
      <c r="WYR1" s="68"/>
      <c r="WYS1" s="68"/>
      <c r="WYT1" s="68"/>
      <c r="WYU1" s="68"/>
      <c r="WYV1" s="68"/>
      <c r="WYW1" s="68"/>
      <c r="WYX1" s="68"/>
      <c r="WYY1" s="68"/>
      <c r="WYZ1" s="68"/>
      <c r="WZA1" s="68"/>
      <c r="WZB1" s="68"/>
      <c r="WZC1" s="68"/>
      <c r="WZD1" s="68"/>
      <c r="WZE1" s="68"/>
      <c r="WZF1" s="68"/>
      <c r="WZG1" s="68"/>
      <c r="WZH1" s="68"/>
      <c r="WZI1" s="68"/>
      <c r="WZJ1" s="68"/>
      <c r="WZK1" s="68"/>
      <c r="WZL1" s="68"/>
      <c r="WZM1" s="68"/>
      <c r="WZN1" s="68"/>
      <c r="WZO1" s="68"/>
      <c r="WZP1" s="68"/>
      <c r="WZQ1" s="68"/>
      <c r="WZR1" s="68"/>
      <c r="WZS1" s="68"/>
      <c r="WZT1" s="68"/>
      <c r="WZU1" s="68"/>
      <c r="WZV1" s="68"/>
      <c r="WZW1" s="68"/>
      <c r="WZX1" s="68"/>
      <c r="WZY1" s="68"/>
      <c r="WZZ1" s="68"/>
      <c r="XAA1" s="68"/>
      <c r="XAB1" s="68"/>
      <c r="XAC1" s="68"/>
      <c r="XAD1" s="68"/>
      <c r="XAE1" s="68"/>
      <c r="XAF1" s="68"/>
      <c r="XAG1" s="68"/>
      <c r="XAH1" s="68"/>
      <c r="XAI1" s="68"/>
      <c r="XAJ1" s="68"/>
      <c r="XAK1" s="68"/>
      <c r="XAL1" s="68"/>
      <c r="XAM1" s="68"/>
      <c r="XAN1" s="68"/>
      <c r="XAO1" s="68"/>
      <c r="XAP1" s="68"/>
      <c r="XAQ1" s="68"/>
      <c r="XAR1" s="68"/>
      <c r="XAS1" s="68"/>
      <c r="XAT1" s="68"/>
      <c r="XAU1" s="68"/>
      <c r="XAV1" s="68"/>
      <c r="XAW1" s="68"/>
      <c r="XAX1" s="68"/>
      <c r="XAY1" s="68"/>
      <c r="XAZ1" s="68"/>
      <c r="XBA1" s="68"/>
      <c r="XBB1" s="68"/>
      <c r="XBC1" s="68"/>
      <c r="XBD1" s="68"/>
      <c r="XBE1" s="68"/>
      <c r="XBF1" s="68"/>
      <c r="XBG1" s="68"/>
      <c r="XBH1" s="68"/>
      <c r="XBI1" s="68"/>
      <c r="XBJ1" s="68"/>
      <c r="XBK1" s="68"/>
      <c r="XBL1" s="68"/>
      <c r="XBM1" s="68"/>
      <c r="XBN1" s="68"/>
      <c r="XBO1" s="68"/>
      <c r="XBP1" s="68"/>
      <c r="XBQ1" s="68"/>
      <c r="XBR1" s="68"/>
      <c r="XBS1" s="68"/>
      <c r="XBT1" s="68"/>
      <c r="XBU1" s="68"/>
      <c r="XBV1" s="68"/>
      <c r="XBW1" s="68"/>
      <c r="XBX1" s="68"/>
      <c r="XBY1" s="68"/>
      <c r="XBZ1" s="68"/>
      <c r="XCA1" s="68"/>
      <c r="XCB1" s="68"/>
      <c r="XCC1" s="68"/>
      <c r="XCD1" s="68"/>
      <c r="XCE1" s="68"/>
      <c r="XCF1" s="68"/>
      <c r="XCG1" s="68"/>
      <c r="XCH1" s="68"/>
      <c r="XCI1" s="68"/>
      <c r="XCJ1" s="68"/>
      <c r="XCK1" s="68"/>
      <c r="XCL1" s="68"/>
      <c r="XCM1" s="68"/>
      <c r="XCN1" s="68"/>
      <c r="XCO1" s="68"/>
      <c r="XCP1" s="68"/>
      <c r="XCQ1" s="68"/>
      <c r="XCR1" s="68"/>
      <c r="XCS1" s="68"/>
      <c r="XCT1" s="68"/>
      <c r="XCU1" s="68"/>
      <c r="XCV1" s="68"/>
      <c r="XCW1" s="68"/>
      <c r="XCX1" s="68"/>
      <c r="XCY1" s="68"/>
      <c r="XCZ1" s="68"/>
      <c r="XDA1" s="68"/>
      <c r="XDB1" s="68"/>
      <c r="XDC1" s="68"/>
      <c r="XDD1" s="68"/>
      <c r="XDE1" s="68"/>
      <c r="XDF1" s="68"/>
      <c r="XDG1" s="68"/>
      <c r="XDH1" s="68"/>
      <c r="XDI1" s="68"/>
      <c r="XDJ1" s="68"/>
      <c r="XDK1" s="68"/>
      <c r="XDL1" s="68"/>
      <c r="XDM1" s="68"/>
      <c r="XDN1" s="68"/>
      <c r="XDO1" s="68"/>
      <c r="XDP1" s="68"/>
      <c r="XDQ1" s="68"/>
      <c r="XDR1" s="68"/>
      <c r="XDS1" s="68"/>
      <c r="XDT1" s="68"/>
      <c r="XDU1" s="68"/>
      <c r="XDV1" s="68"/>
      <c r="XDW1" s="68"/>
      <c r="XDX1" s="68"/>
      <c r="XDY1" s="68"/>
      <c r="XDZ1" s="68"/>
      <c r="XEA1" s="68"/>
      <c r="XEB1" s="68"/>
      <c r="XEC1" s="68"/>
      <c r="XED1" s="68"/>
      <c r="XEE1" s="68"/>
      <c r="XEF1" s="68"/>
      <c r="XEG1" s="68"/>
      <c r="XEH1" s="68"/>
      <c r="XEI1" s="68"/>
      <c r="XEJ1" s="68"/>
      <c r="XEK1" s="68"/>
      <c r="XEL1" s="68"/>
      <c r="XEM1" s="68"/>
      <c r="XEN1" s="68"/>
      <c r="XEO1" s="68"/>
      <c r="XEP1" s="68"/>
      <c r="XEQ1" s="68"/>
      <c r="XER1" s="68"/>
      <c r="XES1" s="68"/>
      <c r="XET1" s="68"/>
      <c r="XEU1" s="68"/>
      <c r="XEV1" s="68"/>
      <c r="XEW1" s="68"/>
      <c r="XEX1" s="68"/>
      <c r="XEY1" s="68"/>
      <c r="XEZ1" s="68"/>
      <c r="XFA1" s="68"/>
      <c r="XFB1" s="68"/>
      <c r="XFC1" s="68"/>
    </row>
    <row r="2" spans="1:16383">
      <c r="A2" s="23"/>
      <c r="B2" s="291" t="s">
        <v>79</v>
      </c>
      <c r="C2" s="21" t="s">
        <v>0</v>
      </c>
      <c r="D2" s="21" t="s">
        <v>1</v>
      </c>
      <c r="E2" s="21" t="s">
        <v>2</v>
      </c>
      <c r="F2" s="21" t="s">
        <v>3</v>
      </c>
      <c r="G2" s="21" t="s">
        <v>4</v>
      </c>
      <c r="H2" s="22" t="s">
        <v>5</v>
      </c>
      <c r="J2" s="297"/>
      <c r="K2" s="297"/>
      <c r="L2" s="297"/>
      <c r="M2" s="297"/>
      <c r="O2" s="23"/>
      <c r="P2" s="291" t="s">
        <v>79</v>
      </c>
      <c r="Q2" s="21" t="s">
        <v>0</v>
      </c>
      <c r="R2" s="21" t="s">
        <v>1</v>
      </c>
      <c r="S2" s="21" t="s">
        <v>2</v>
      </c>
      <c r="T2" s="21" t="s">
        <v>3</v>
      </c>
      <c r="U2" s="21" t="s">
        <v>4</v>
      </c>
      <c r="V2" s="22" t="s">
        <v>5</v>
      </c>
    </row>
    <row r="3" spans="1:16383">
      <c r="A3" s="294" t="s">
        <v>80</v>
      </c>
      <c r="B3" s="292"/>
      <c r="C3" s="1" t="s">
        <v>6</v>
      </c>
      <c r="D3" s="2" t="s">
        <v>7</v>
      </c>
      <c r="E3" s="2"/>
      <c r="F3" s="2" t="s">
        <v>9</v>
      </c>
      <c r="G3" s="2"/>
      <c r="H3" s="24" t="s">
        <v>11</v>
      </c>
      <c r="J3" s="11" t="s">
        <v>101</v>
      </c>
      <c r="K3" s="33" t="s">
        <v>79</v>
      </c>
      <c r="L3" s="33" t="s">
        <v>88</v>
      </c>
      <c r="M3" s="34" t="s">
        <v>89</v>
      </c>
      <c r="O3" s="294" t="s">
        <v>80</v>
      </c>
      <c r="P3" s="292"/>
      <c r="Q3" s="1">
        <v>8</v>
      </c>
      <c r="R3" s="2"/>
      <c r="S3" s="2"/>
      <c r="T3" s="2">
        <v>10</v>
      </c>
      <c r="U3" s="2"/>
      <c r="V3" s="24">
        <v>10</v>
      </c>
    </row>
    <row r="4" spans="1:16383">
      <c r="A4" s="294"/>
      <c r="B4" s="292"/>
      <c r="C4" s="3" t="s">
        <v>12</v>
      </c>
      <c r="D4" s="4" t="s">
        <v>13</v>
      </c>
      <c r="E4" s="4"/>
      <c r="F4" s="4" t="s">
        <v>15</v>
      </c>
      <c r="G4" s="4"/>
      <c r="H4" s="12" t="s">
        <v>17</v>
      </c>
      <c r="J4" s="49" t="s">
        <v>80</v>
      </c>
      <c r="K4">
        <f>A9</f>
        <v>125</v>
      </c>
      <c r="L4">
        <f>A23</f>
        <v>145</v>
      </c>
      <c r="M4" s="31">
        <f>SUM(K4:L4)</f>
        <v>270</v>
      </c>
      <c r="O4" s="294"/>
      <c r="P4" s="292"/>
      <c r="Q4" s="3"/>
      <c r="R4" s="4"/>
      <c r="S4" s="4"/>
      <c r="T4" s="4"/>
      <c r="U4" s="4"/>
      <c r="V4" s="12"/>
    </row>
    <row r="5" spans="1:16383">
      <c r="A5" s="294"/>
      <c r="B5" s="292"/>
      <c r="C5" s="3"/>
      <c r="D5" s="4"/>
      <c r="E5" s="4"/>
      <c r="F5" s="4"/>
      <c r="G5" s="4"/>
      <c r="H5" s="12" t="s">
        <v>23</v>
      </c>
      <c r="J5" s="49" t="s">
        <v>81</v>
      </c>
      <c r="K5">
        <f>A12</f>
        <v>0</v>
      </c>
      <c r="L5">
        <f>A27</f>
        <v>15</v>
      </c>
      <c r="M5" s="31">
        <f>SUM(K5:L5)</f>
        <v>15</v>
      </c>
      <c r="O5" s="294"/>
      <c r="P5" s="292"/>
      <c r="Q5" s="3"/>
      <c r="R5" s="4"/>
      <c r="S5" s="4"/>
      <c r="T5" s="4"/>
      <c r="U5" s="4"/>
      <c r="V5" s="12"/>
    </row>
    <row r="6" spans="1:16383">
      <c r="A6" s="294"/>
      <c r="B6" s="292"/>
      <c r="C6" s="3"/>
      <c r="D6" s="4"/>
      <c r="E6" s="4"/>
      <c r="F6" s="4"/>
      <c r="G6" s="4"/>
      <c r="H6" s="12"/>
      <c r="K6" s="32">
        <f>SUM(K4:K5)</f>
        <v>125</v>
      </c>
      <c r="L6" s="32">
        <f t="shared" ref="L6:M6" si="0">SUM(L4:L5)</f>
        <v>160</v>
      </c>
      <c r="M6" s="32">
        <f t="shared" si="0"/>
        <v>285</v>
      </c>
      <c r="O6" s="294"/>
      <c r="P6" s="292"/>
      <c r="Q6" s="3"/>
      <c r="R6" s="4"/>
      <c r="S6" s="4"/>
      <c r="T6" s="4"/>
      <c r="U6" s="4"/>
      <c r="V6" s="12"/>
    </row>
    <row r="7" spans="1:16383">
      <c r="A7" s="294"/>
      <c r="B7" s="292"/>
      <c r="C7" s="3"/>
      <c r="D7" s="4"/>
      <c r="E7" s="4"/>
      <c r="F7" s="4"/>
      <c r="G7" s="4"/>
      <c r="H7" s="12"/>
      <c r="M7" s="31"/>
      <c r="O7" s="294"/>
      <c r="P7" s="292"/>
      <c r="Q7" s="5"/>
      <c r="R7" s="6"/>
      <c r="S7" s="6"/>
      <c r="T7" s="6"/>
      <c r="U7" s="6"/>
      <c r="V7" s="25"/>
    </row>
    <row r="8" spans="1:16383">
      <c r="A8" s="51"/>
      <c r="B8" s="292"/>
      <c r="C8" s="3"/>
      <c r="D8" s="4"/>
      <c r="E8" s="4"/>
      <c r="F8" s="4"/>
      <c r="G8" s="4"/>
      <c r="H8" s="12"/>
      <c r="J8" s="11" t="s">
        <v>106</v>
      </c>
      <c r="K8" s="33" t="s">
        <v>79</v>
      </c>
      <c r="L8" s="33" t="s">
        <v>88</v>
      </c>
      <c r="M8" s="34" t="s">
        <v>89</v>
      </c>
      <c r="O8" s="51"/>
      <c r="P8" s="292"/>
      <c r="Q8" s="5"/>
      <c r="R8" s="6"/>
      <c r="S8" s="6"/>
      <c r="T8" s="6"/>
      <c r="U8" s="6"/>
      <c r="V8" s="25"/>
    </row>
    <row r="9" spans="1:16383">
      <c r="A9" s="13">
        <f>SUM(C9:H9)</f>
        <v>125</v>
      </c>
      <c r="B9" s="292"/>
      <c r="C9" s="7">
        <v>25</v>
      </c>
      <c r="D9" s="8">
        <v>25</v>
      </c>
      <c r="E9" s="8"/>
      <c r="F9" s="8">
        <v>25</v>
      </c>
      <c r="G9" s="8"/>
      <c r="H9" s="15">
        <v>50</v>
      </c>
      <c r="J9" s="49" t="s">
        <v>80</v>
      </c>
      <c r="K9">
        <f>A38</f>
        <v>40</v>
      </c>
      <c r="L9">
        <f>A52</f>
        <v>80</v>
      </c>
      <c r="M9" s="31">
        <f>SUM(K9:L9)</f>
        <v>120</v>
      </c>
      <c r="O9" s="57">
        <f>SUM(Q9:V9)</f>
        <v>28</v>
      </c>
      <c r="P9" s="292"/>
      <c r="Q9" s="60">
        <f t="shared" ref="Q9:U9" si="1">SUM(Q3:Q8)</f>
        <v>8</v>
      </c>
      <c r="R9" s="60">
        <f t="shared" si="1"/>
        <v>0</v>
      </c>
      <c r="S9" s="60">
        <f t="shared" si="1"/>
        <v>0</v>
      </c>
      <c r="T9" s="60">
        <f t="shared" si="1"/>
        <v>10</v>
      </c>
      <c r="U9" s="60">
        <f t="shared" si="1"/>
        <v>0</v>
      </c>
      <c r="V9" s="60">
        <f>SUM(V3:V8)</f>
        <v>10</v>
      </c>
    </row>
    <row r="10" spans="1:16383">
      <c r="A10" s="295" t="s">
        <v>84</v>
      </c>
      <c r="B10" s="292"/>
      <c r="C10" s="1"/>
      <c r="D10" s="1"/>
      <c r="E10" s="1"/>
      <c r="F10" s="1"/>
      <c r="G10" s="1"/>
      <c r="H10" s="1"/>
      <c r="J10" s="49" t="s">
        <v>81</v>
      </c>
      <c r="K10">
        <f>A41</f>
        <v>0</v>
      </c>
      <c r="L10">
        <f>A56</f>
        <v>15</v>
      </c>
      <c r="M10" s="31">
        <f>SUM(K10:L10)</f>
        <v>15</v>
      </c>
      <c r="O10" s="295" t="s">
        <v>84</v>
      </c>
      <c r="P10" s="292"/>
      <c r="Q10" s="1"/>
      <c r="R10" s="1"/>
      <c r="S10" s="1"/>
      <c r="T10" s="1">
        <v>2</v>
      </c>
      <c r="U10" s="1"/>
      <c r="V10" s="1"/>
    </row>
    <row r="11" spans="1:16383">
      <c r="A11" s="294"/>
      <c r="B11" s="292"/>
      <c r="C11" s="3"/>
      <c r="D11" s="3"/>
      <c r="E11" s="3"/>
      <c r="F11" s="3"/>
      <c r="G11" s="3"/>
      <c r="H11" s="3"/>
      <c r="K11" s="32">
        <f>SUM(K9:K10)</f>
        <v>40</v>
      </c>
      <c r="L11" s="32">
        <f t="shared" ref="L11" si="2">SUM(L9:L10)</f>
        <v>95</v>
      </c>
      <c r="M11" s="32">
        <f t="shared" ref="M11" si="3">SUM(M9:M10)</f>
        <v>135</v>
      </c>
      <c r="O11" s="294"/>
      <c r="P11" s="292"/>
      <c r="Q11" s="3"/>
      <c r="R11" s="3"/>
      <c r="S11" s="3"/>
      <c r="T11" s="3"/>
      <c r="U11" s="3"/>
      <c r="V11" s="3"/>
    </row>
    <row r="12" spans="1:16383">
      <c r="A12" s="13">
        <f>SUM(C12:H12)</f>
        <v>0</v>
      </c>
      <c r="B12" s="293"/>
      <c r="C12" s="9"/>
      <c r="D12" s="10"/>
      <c r="E12" s="10"/>
      <c r="F12" s="10"/>
      <c r="G12" s="10"/>
      <c r="H12" s="14"/>
      <c r="O12" s="57">
        <f>SUM(Q12:V12)</f>
        <v>2</v>
      </c>
      <c r="P12" s="293"/>
      <c r="Q12" s="61">
        <f>SUM(Q10:Q11)</f>
        <v>0</v>
      </c>
      <c r="R12" s="61">
        <f t="shared" ref="R12:V12" si="4">SUM(R10:R11)</f>
        <v>0</v>
      </c>
      <c r="S12" s="61">
        <f t="shared" si="4"/>
        <v>0</v>
      </c>
      <c r="T12" s="61">
        <f t="shared" si="4"/>
        <v>2</v>
      </c>
      <c r="U12" s="61">
        <f t="shared" si="4"/>
        <v>0</v>
      </c>
      <c r="V12" s="61">
        <f t="shared" si="4"/>
        <v>0</v>
      </c>
    </row>
    <row r="13" spans="1:16383" ht="16" thickBot="1">
      <c r="A13" s="26" t="s">
        <v>87</v>
      </c>
      <c r="B13" s="17">
        <f>SUM(C13:H13)</f>
        <v>125</v>
      </c>
      <c r="C13" s="18">
        <f>C12+C9</f>
        <v>25</v>
      </c>
      <c r="D13" s="27">
        <f t="shared" ref="D13:H13" si="5">D12+D9</f>
        <v>25</v>
      </c>
      <c r="E13" s="27">
        <f t="shared" si="5"/>
        <v>0</v>
      </c>
      <c r="F13" s="27">
        <f t="shared" si="5"/>
        <v>25</v>
      </c>
      <c r="G13" s="27">
        <f t="shared" si="5"/>
        <v>0</v>
      </c>
      <c r="H13" s="28">
        <f t="shared" si="5"/>
        <v>50</v>
      </c>
      <c r="J13" s="11" t="s">
        <v>107</v>
      </c>
      <c r="K13" s="33" t="s">
        <v>79</v>
      </c>
      <c r="L13" s="33" t="s">
        <v>88</v>
      </c>
      <c r="M13" s="34" t="s">
        <v>89</v>
      </c>
      <c r="O13" s="26" t="s">
        <v>87</v>
      </c>
      <c r="P13" s="17">
        <f>SUM(Q13:V13)</f>
        <v>30</v>
      </c>
      <c r="Q13" s="62">
        <f>Q12+Q9</f>
        <v>8</v>
      </c>
      <c r="R13" s="63">
        <f t="shared" ref="R13:V13" si="6">R12+R9</f>
        <v>0</v>
      </c>
      <c r="S13" s="63">
        <f t="shared" si="6"/>
        <v>0</v>
      </c>
      <c r="T13" s="63">
        <f t="shared" si="6"/>
        <v>12</v>
      </c>
      <c r="U13" s="63">
        <f t="shared" si="6"/>
        <v>0</v>
      </c>
      <c r="V13" s="64">
        <f t="shared" si="6"/>
        <v>10</v>
      </c>
    </row>
    <row r="14" spans="1:16383">
      <c r="A14" s="286" t="s">
        <v>80</v>
      </c>
      <c r="B14" s="288" t="s">
        <v>85</v>
      </c>
      <c r="C14" s="20" t="s">
        <v>36</v>
      </c>
      <c r="D14" s="21" t="s">
        <v>37</v>
      </c>
      <c r="E14" s="21" t="s">
        <v>38</v>
      </c>
      <c r="F14" s="21" t="s">
        <v>39</v>
      </c>
      <c r="G14" s="21" t="s">
        <v>40</v>
      </c>
      <c r="H14" s="22" t="s">
        <v>41</v>
      </c>
      <c r="J14" s="49" t="s">
        <v>80</v>
      </c>
      <c r="K14">
        <f>K4+K9</f>
        <v>165</v>
      </c>
      <c r="L14">
        <f>L4+L9</f>
        <v>225</v>
      </c>
      <c r="M14" s="31">
        <f>SUM(K14:L14)</f>
        <v>390</v>
      </c>
      <c r="O14" s="286" t="s">
        <v>80</v>
      </c>
      <c r="P14" s="288" t="s">
        <v>85</v>
      </c>
      <c r="Q14" s="20" t="s">
        <v>36</v>
      </c>
      <c r="R14" s="21" t="s">
        <v>37</v>
      </c>
      <c r="S14" s="21" t="s">
        <v>38</v>
      </c>
      <c r="T14" s="21" t="s">
        <v>39</v>
      </c>
      <c r="U14" s="21" t="s">
        <v>40</v>
      </c>
      <c r="V14" s="22" t="s">
        <v>41</v>
      </c>
    </row>
    <row r="15" spans="1:16383">
      <c r="A15" s="287"/>
      <c r="B15" s="289"/>
      <c r="C15" s="3"/>
      <c r="D15" s="4" t="s">
        <v>43</v>
      </c>
      <c r="E15" s="4" t="s">
        <v>44</v>
      </c>
      <c r="F15" s="4" t="s">
        <v>45</v>
      </c>
      <c r="G15" s="4" t="s">
        <v>46</v>
      </c>
      <c r="H15" s="12"/>
      <c r="J15" s="49" t="s">
        <v>81</v>
      </c>
      <c r="K15">
        <f>K5+K10</f>
        <v>0</v>
      </c>
      <c r="L15">
        <f>L5+L10</f>
        <v>30</v>
      </c>
      <c r="M15" s="31">
        <f>SUM(K15:L15)</f>
        <v>30</v>
      </c>
      <c r="O15" s="287"/>
      <c r="P15" s="289"/>
      <c r="Q15" s="3"/>
      <c r="R15" s="4">
        <v>10</v>
      </c>
      <c r="S15" s="4"/>
      <c r="T15" s="4">
        <v>10</v>
      </c>
      <c r="U15" s="4"/>
      <c r="V15" s="12">
        <v>30</v>
      </c>
    </row>
    <row r="16" spans="1:16383">
      <c r="A16" s="287"/>
      <c r="B16" s="289"/>
      <c r="C16" s="3"/>
      <c r="D16" s="4" t="s">
        <v>49</v>
      </c>
      <c r="E16" s="4" t="s">
        <v>50</v>
      </c>
      <c r="F16" s="4" t="s">
        <v>51</v>
      </c>
      <c r="G16" s="4" t="s">
        <v>52</v>
      </c>
      <c r="H16" s="12"/>
      <c r="K16" s="32">
        <f>SUM(K14:K15)</f>
        <v>165</v>
      </c>
      <c r="L16" s="32">
        <f t="shared" ref="L16" si="7">SUM(L14:L15)</f>
        <v>255</v>
      </c>
      <c r="M16" s="32">
        <f t="shared" ref="M16" si="8">SUM(M14:M15)</f>
        <v>420</v>
      </c>
      <c r="O16" s="287"/>
      <c r="P16" s="289"/>
      <c r="Q16" s="3"/>
      <c r="R16" s="4"/>
      <c r="S16" s="4"/>
      <c r="T16" s="4"/>
      <c r="U16" s="4"/>
      <c r="V16" s="12"/>
    </row>
    <row r="17" spans="1:22">
      <c r="A17" s="287"/>
      <c r="B17" s="289"/>
      <c r="C17" s="3"/>
      <c r="D17" s="4" t="s">
        <v>54</v>
      </c>
      <c r="E17" s="4"/>
      <c r="F17" s="4" t="s">
        <v>56</v>
      </c>
      <c r="G17" s="4" t="s">
        <v>57</v>
      </c>
      <c r="H17" s="12"/>
      <c r="M17" s="31"/>
      <c r="O17" s="287"/>
      <c r="P17" s="289"/>
      <c r="Q17" s="3"/>
      <c r="R17" s="4"/>
      <c r="S17" s="4"/>
      <c r="T17" s="4"/>
      <c r="U17" s="4"/>
      <c r="V17" s="12"/>
    </row>
    <row r="18" spans="1:22">
      <c r="A18" s="287"/>
      <c r="B18" s="289"/>
      <c r="C18" s="3"/>
      <c r="D18" s="4"/>
      <c r="E18" s="4"/>
      <c r="F18" s="4"/>
      <c r="G18" s="4"/>
      <c r="H18" s="12"/>
      <c r="M18" s="31"/>
      <c r="O18" s="287"/>
      <c r="P18" s="289"/>
      <c r="Q18" s="3"/>
      <c r="R18" s="4"/>
      <c r="S18" s="4"/>
      <c r="T18" s="4"/>
      <c r="U18" s="4"/>
      <c r="V18" s="12"/>
    </row>
    <row r="19" spans="1:22">
      <c r="A19" s="287"/>
      <c r="B19" s="289"/>
      <c r="C19" s="3"/>
      <c r="D19" s="4"/>
      <c r="E19" s="4"/>
      <c r="F19" s="4"/>
      <c r="G19" s="4"/>
      <c r="H19" s="12"/>
      <c r="O19" s="287"/>
      <c r="P19" s="289"/>
      <c r="Q19" s="3"/>
      <c r="R19" s="4"/>
      <c r="S19" s="4"/>
      <c r="T19" s="4"/>
      <c r="U19" s="4"/>
      <c r="V19" s="12"/>
    </row>
    <row r="20" spans="1:22">
      <c r="A20" s="287"/>
      <c r="B20" s="289"/>
      <c r="C20" s="3"/>
      <c r="D20" s="4"/>
      <c r="E20" s="4"/>
      <c r="F20" s="4"/>
      <c r="G20" s="4"/>
      <c r="H20" s="12"/>
      <c r="J20" s="11" t="s">
        <v>105</v>
      </c>
      <c r="K20" s="33" t="s">
        <v>79</v>
      </c>
      <c r="L20" s="33" t="s">
        <v>88</v>
      </c>
      <c r="M20" s="53" t="s">
        <v>89</v>
      </c>
      <c r="O20" s="287"/>
      <c r="P20" s="289"/>
      <c r="Q20" s="3"/>
      <c r="R20" s="4"/>
      <c r="S20" s="4"/>
      <c r="T20" s="4"/>
      <c r="U20" s="4"/>
      <c r="V20" s="12"/>
    </row>
    <row r="21" spans="1:22">
      <c r="A21" s="287"/>
      <c r="B21" s="289"/>
      <c r="C21" s="3"/>
      <c r="D21" s="4"/>
      <c r="E21" s="4"/>
      <c r="F21" s="4"/>
      <c r="G21" s="4"/>
      <c r="H21" s="12"/>
      <c r="J21" s="49" t="s">
        <v>80</v>
      </c>
      <c r="K21">
        <f>O9</f>
        <v>28</v>
      </c>
      <c r="L21">
        <f>O23</f>
        <v>50</v>
      </c>
      <c r="M21" s="54">
        <f>SUM(K21:L21)</f>
        <v>78</v>
      </c>
      <c r="O21" s="287"/>
      <c r="P21" s="289"/>
      <c r="Q21" s="3"/>
      <c r="R21" s="4"/>
      <c r="S21" s="4"/>
      <c r="T21" s="4"/>
      <c r="U21" s="4"/>
      <c r="V21" s="12"/>
    </row>
    <row r="22" spans="1:22">
      <c r="A22" s="51"/>
      <c r="B22" s="289"/>
      <c r="C22" s="3"/>
      <c r="D22" s="4"/>
      <c r="E22" s="4"/>
      <c r="F22" s="4"/>
      <c r="G22" s="4"/>
      <c r="H22" s="12"/>
      <c r="J22" s="49" t="s">
        <v>81</v>
      </c>
      <c r="K22">
        <f>O12</f>
        <v>2</v>
      </c>
      <c r="L22">
        <f>O27</f>
        <v>0</v>
      </c>
      <c r="M22" s="54">
        <f>SUM(K22:L22)</f>
        <v>2</v>
      </c>
      <c r="O22" s="51"/>
      <c r="P22" s="289"/>
      <c r="Q22" s="3"/>
      <c r="R22" s="4"/>
      <c r="S22" s="4"/>
      <c r="T22" s="4"/>
      <c r="U22" s="4"/>
      <c r="V22" s="12"/>
    </row>
    <row r="23" spans="1:22">
      <c r="A23" s="13">
        <f>SUM(C23:H23)</f>
        <v>145</v>
      </c>
      <c r="B23" s="289"/>
      <c r="C23" s="9"/>
      <c r="D23" s="10">
        <v>40</v>
      </c>
      <c r="E23" s="10">
        <v>25</v>
      </c>
      <c r="F23" s="10">
        <v>40</v>
      </c>
      <c r="G23" s="10">
        <v>40</v>
      </c>
      <c r="H23" s="14"/>
      <c r="K23" s="56">
        <f>SUM(K21:K22)</f>
        <v>30</v>
      </c>
      <c r="L23" s="56">
        <f t="shared" ref="L23:M23" si="9">SUM(L21:L22)</f>
        <v>50</v>
      </c>
      <c r="M23" s="55">
        <f t="shared" si="9"/>
        <v>80</v>
      </c>
      <c r="O23" s="57">
        <f>SUM(Q23:V23)</f>
        <v>50</v>
      </c>
      <c r="P23" s="289"/>
      <c r="Q23" s="61">
        <f>SUM(Q15:Q22)</f>
        <v>0</v>
      </c>
      <c r="R23" s="61">
        <f t="shared" ref="R23:V23" si="10">SUM(R15:R22)</f>
        <v>10</v>
      </c>
      <c r="S23" s="61">
        <f t="shared" si="10"/>
        <v>0</v>
      </c>
      <c r="T23" s="61">
        <f t="shared" si="10"/>
        <v>10</v>
      </c>
      <c r="U23" s="61">
        <f t="shared" si="10"/>
        <v>0</v>
      </c>
      <c r="V23" s="61">
        <f t="shared" si="10"/>
        <v>30</v>
      </c>
    </row>
    <row r="24" spans="1:22" ht="23">
      <c r="A24" s="290" t="s">
        <v>84</v>
      </c>
      <c r="B24" s="289"/>
      <c r="C24" s="3"/>
      <c r="D24" s="3">
        <v>5</v>
      </c>
      <c r="E24" s="3"/>
      <c r="F24" s="3">
        <v>5</v>
      </c>
      <c r="G24" s="3">
        <v>5</v>
      </c>
      <c r="H24" s="12"/>
      <c r="J24" s="50" t="s">
        <v>92</v>
      </c>
      <c r="O24" s="290" t="s">
        <v>84</v>
      </c>
      <c r="P24" s="289"/>
      <c r="Q24" s="3"/>
      <c r="R24" s="4"/>
      <c r="S24" s="4"/>
      <c r="T24" s="4"/>
      <c r="U24" s="4"/>
      <c r="V24" s="12"/>
    </row>
    <row r="25" spans="1:22">
      <c r="A25" s="287"/>
      <c r="B25" s="289"/>
      <c r="C25" s="3"/>
      <c r="D25" s="3"/>
      <c r="E25" s="3"/>
      <c r="F25" s="3"/>
      <c r="G25" s="3"/>
      <c r="H25" s="12"/>
      <c r="O25" s="287"/>
      <c r="P25" s="289"/>
      <c r="Q25" s="3"/>
      <c r="R25" s="4"/>
      <c r="S25" s="4"/>
      <c r="T25" s="4"/>
      <c r="U25" s="4"/>
      <c r="V25" s="12"/>
    </row>
    <row r="26" spans="1:22">
      <c r="A26" s="287"/>
      <c r="B26" s="289"/>
      <c r="C26" s="3"/>
      <c r="D26" s="3"/>
      <c r="E26" s="3"/>
      <c r="F26" s="3"/>
      <c r="G26" s="3"/>
      <c r="H26" s="12"/>
      <c r="O26" s="287"/>
      <c r="P26" s="289"/>
      <c r="Q26" s="3"/>
      <c r="R26" s="4"/>
      <c r="S26" s="4"/>
      <c r="T26" s="4"/>
      <c r="U26" s="4"/>
      <c r="V26" s="12"/>
    </row>
    <row r="27" spans="1:22">
      <c r="A27" s="13">
        <f>SUM(C27:H27)</f>
        <v>15</v>
      </c>
      <c r="B27" s="289"/>
      <c r="C27" s="7">
        <f>SUM(C24:C26)</f>
        <v>0</v>
      </c>
      <c r="D27" s="7">
        <f t="shared" ref="D27:H27" si="11">SUM(D24:D26)</f>
        <v>5</v>
      </c>
      <c r="E27" s="7">
        <f t="shared" si="11"/>
        <v>0</v>
      </c>
      <c r="F27" s="7">
        <f t="shared" si="11"/>
        <v>5</v>
      </c>
      <c r="G27" s="7">
        <f t="shared" si="11"/>
        <v>5</v>
      </c>
      <c r="H27" s="7">
        <f t="shared" si="11"/>
        <v>0</v>
      </c>
      <c r="O27" s="57">
        <f>SUM(Q27:V27)</f>
        <v>0</v>
      </c>
      <c r="P27" s="289"/>
      <c r="Q27" s="58">
        <f>SUM(Q24:Q26)</f>
        <v>0</v>
      </c>
      <c r="R27" s="58">
        <f t="shared" ref="R27:U27" si="12">SUM(R24:R26)</f>
        <v>0</v>
      </c>
      <c r="S27" s="58">
        <f t="shared" si="12"/>
        <v>0</v>
      </c>
      <c r="T27" s="58">
        <f t="shared" si="12"/>
        <v>0</v>
      </c>
      <c r="U27" s="58">
        <f t="shared" si="12"/>
        <v>0</v>
      </c>
      <c r="V27" s="58">
        <f>SUM(V24:V26)</f>
        <v>0</v>
      </c>
    </row>
    <row r="28" spans="1:22" ht="16" thickBot="1">
      <c r="A28" s="16" t="s">
        <v>87</v>
      </c>
      <c r="B28" s="17">
        <f>SUM(C28:H28)</f>
        <v>160</v>
      </c>
      <c r="C28" s="18">
        <f>C27+C23</f>
        <v>0</v>
      </c>
      <c r="D28" s="18">
        <f t="shared" ref="D28:H28" si="13">D27+D23</f>
        <v>45</v>
      </c>
      <c r="E28" s="18">
        <f t="shared" si="13"/>
        <v>25</v>
      </c>
      <c r="F28" s="18">
        <f t="shared" si="13"/>
        <v>45</v>
      </c>
      <c r="G28" s="18">
        <f t="shared" si="13"/>
        <v>45</v>
      </c>
      <c r="H28" s="19">
        <f t="shared" si="13"/>
        <v>0</v>
      </c>
      <c r="O28" s="16" t="s">
        <v>87</v>
      </c>
      <c r="P28" s="17">
        <f>SUM(Q28:V28)</f>
        <v>50</v>
      </c>
      <c r="Q28" s="62">
        <f>Q27+Q23</f>
        <v>0</v>
      </c>
      <c r="R28" s="62">
        <f t="shared" ref="R28:V28" si="14">R27+R23</f>
        <v>10</v>
      </c>
      <c r="S28" s="62">
        <f t="shared" si="14"/>
        <v>0</v>
      </c>
      <c r="T28" s="62">
        <f t="shared" si="14"/>
        <v>10</v>
      </c>
      <c r="U28" s="62">
        <f t="shared" si="14"/>
        <v>0</v>
      </c>
      <c r="V28" s="67">
        <f t="shared" si="14"/>
        <v>30</v>
      </c>
    </row>
    <row r="29" spans="1:22" ht="19" thickBot="1">
      <c r="A29" s="30" t="s">
        <v>86</v>
      </c>
      <c r="B29" s="29">
        <f>B28+B13</f>
        <v>285</v>
      </c>
      <c r="C29" s="29">
        <f t="shared" ref="C29:H29" si="15">C28+C13</f>
        <v>25</v>
      </c>
      <c r="D29" s="29">
        <f t="shared" si="15"/>
        <v>70</v>
      </c>
      <c r="E29" s="29">
        <f t="shared" si="15"/>
        <v>25</v>
      </c>
      <c r="F29" s="29">
        <f t="shared" si="15"/>
        <v>70</v>
      </c>
      <c r="G29" s="29">
        <f t="shared" si="15"/>
        <v>45</v>
      </c>
      <c r="H29" s="29">
        <f t="shared" si="15"/>
        <v>50</v>
      </c>
      <c r="O29" s="30" t="s">
        <v>86</v>
      </c>
      <c r="P29" s="29">
        <f>P28+P13</f>
        <v>80</v>
      </c>
      <c r="Q29" s="29">
        <f t="shared" ref="Q29:V29" si="16">Q28+Q13</f>
        <v>8</v>
      </c>
      <c r="R29" s="29">
        <f t="shared" si="16"/>
        <v>10</v>
      </c>
      <c r="S29" s="29">
        <f t="shared" si="16"/>
        <v>0</v>
      </c>
      <c r="T29" s="29">
        <f t="shared" si="16"/>
        <v>22</v>
      </c>
      <c r="U29" s="29">
        <f t="shared" si="16"/>
        <v>0</v>
      </c>
      <c r="V29" s="29">
        <f t="shared" si="16"/>
        <v>40</v>
      </c>
    </row>
    <row r="30" spans="1:22" ht="19" thickBot="1">
      <c r="A30" s="68" t="s">
        <v>102</v>
      </c>
    </row>
    <row r="31" spans="1:22">
      <c r="A31" s="23"/>
      <c r="B31" s="291" t="s">
        <v>79</v>
      </c>
      <c r="C31" s="21" t="s">
        <v>0</v>
      </c>
      <c r="D31" s="21" t="s">
        <v>1</v>
      </c>
      <c r="E31" s="21" t="s">
        <v>2</v>
      </c>
      <c r="F31" s="21" t="s">
        <v>3</v>
      </c>
      <c r="G31" s="21" t="s">
        <v>4</v>
      </c>
      <c r="H31" s="22" t="s">
        <v>5</v>
      </c>
      <c r="V31">
        <v>5</v>
      </c>
    </row>
    <row r="32" spans="1:22">
      <c r="A32" s="294" t="s">
        <v>80</v>
      </c>
      <c r="B32" s="292"/>
      <c r="C32" s="1"/>
      <c r="D32" s="2"/>
      <c r="E32" s="2">
        <v>20</v>
      </c>
      <c r="F32" s="2"/>
      <c r="G32" s="2">
        <v>20</v>
      </c>
      <c r="H32" s="24"/>
    </row>
    <row r="33" spans="1:8">
      <c r="A33" s="294"/>
      <c r="B33" s="292"/>
      <c r="C33" s="3"/>
      <c r="D33" s="4"/>
      <c r="E33" s="4"/>
      <c r="F33" s="4"/>
      <c r="G33" s="4"/>
      <c r="H33" s="12"/>
    </row>
    <row r="34" spans="1:8">
      <c r="A34" s="294"/>
      <c r="B34" s="292"/>
      <c r="C34" s="3"/>
      <c r="D34" s="4"/>
      <c r="E34" s="4"/>
      <c r="F34" s="4"/>
      <c r="G34" s="4"/>
      <c r="H34" s="12"/>
    </row>
    <row r="35" spans="1:8">
      <c r="A35" s="294"/>
      <c r="B35" s="292"/>
      <c r="C35" s="3"/>
      <c r="D35" s="4"/>
      <c r="E35" s="4"/>
      <c r="F35" s="4"/>
      <c r="G35" s="4"/>
      <c r="H35" s="12"/>
    </row>
    <row r="36" spans="1:8">
      <c r="A36" s="294"/>
      <c r="B36" s="292"/>
      <c r="C36" s="3"/>
      <c r="D36" s="4"/>
      <c r="E36" s="4"/>
      <c r="F36" s="4"/>
      <c r="G36" s="4"/>
      <c r="H36" s="12"/>
    </row>
    <row r="37" spans="1:8">
      <c r="A37" s="51"/>
      <c r="B37" s="292"/>
      <c r="C37" s="3"/>
      <c r="D37" s="4"/>
      <c r="E37" s="4"/>
      <c r="F37" s="4"/>
      <c r="G37" s="4"/>
      <c r="H37" s="12"/>
    </row>
    <row r="38" spans="1:8">
      <c r="A38" s="13">
        <f>SUM(C38:H38)</f>
        <v>40</v>
      </c>
      <c r="B38" s="292"/>
      <c r="C38" s="7">
        <f>SUM(C32:C37)</f>
        <v>0</v>
      </c>
      <c r="D38" s="7">
        <f t="shared" ref="D38:H38" si="17">SUM(D32:D37)</f>
        <v>0</v>
      </c>
      <c r="E38" s="7">
        <f t="shared" si="17"/>
        <v>20</v>
      </c>
      <c r="F38" s="7">
        <f t="shared" si="17"/>
        <v>0</v>
      </c>
      <c r="G38" s="7">
        <f t="shared" si="17"/>
        <v>20</v>
      </c>
      <c r="H38" s="7">
        <f t="shared" si="17"/>
        <v>0</v>
      </c>
    </row>
    <row r="39" spans="1:8">
      <c r="A39" s="295" t="s">
        <v>84</v>
      </c>
      <c r="B39" s="292"/>
      <c r="C39" s="1"/>
      <c r="D39" s="1"/>
      <c r="E39" s="1"/>
      <c r="F39" s="1"/>
      <c r="G39" s="1"/>
      <c r="H39" s="1"/>
    </row>
    <row r="40" spans="1:8">
      <c r="A40" s="294"/>
      <c r="B40" s="292"/>
      <c r="C40" s="3"/>
      <c r="D40" s="3"/>
      <c r="E40" s="3"/>
      <c r="F40" s="3"/>
      <c r="G40" s="3"/>
      <c r="H40" s="3"/>
    </row>
    <row r="41" spans="1:8">
      <c r="A41" s="13">
        <f>SUM(C41:H41)</f>
        <v>0</v>
      </c>
      <c r="B41" s="293"/>
      <c r="C41" s="9"/>
      <c r="D41" s="10"/>
      <c r="E41" s="10"/>
      <c r="F41" s="10"/>
      <c r="G41" s="10"/>
      <c r="H41" s="14"/>
    </row>
    <row r="42" spans="1:8" ht="16" thickBot="1">
      <c r="A42" s="26" t="s">
        <v>87</v>
      </c>
      <c r="B42" s="17">
        <f>SUM(C42:H42)</f>
        <v>40</v>
      </c>
      <c r="C42" s="18">
        <f>C41+C38</f>
        <v>0</v>
      </c>
      <c r="D42" s="18">
        <f t="shared" ref="D42:H42" si="18">D41+D38</f>
        <v>0</v>
      </c>
      <c r="E42" s="18">
        <f t="shared" si="18"/>
        <v>20</v>
      </c>
      <c r="F42" s="18">
        <f t="shared" si="18"/>
        <v>0</v>
      </c>
      <c r="G42" s="18">
        <f t="shared" si="18"/>
        <v>20</v>
      </c>
      <c r="H42" s="18">
        <f t="shared" si="18"/>
        <v>0</v>
      </c>
    </row>
    <row r="43" spans="1:8">
      <c r="A43" s="286" t="s">
        <v>80</v>
      </c>
      <c r="B43" s="288" t="s">
        <v>85</v>
      </c>
      <c r="C43" s="20" t="s">
        <v>36</v>
      </c>
      <c r="D43" s="21" t="s">
        <v>37</v>
      </c>
      <c r="E43" s="21" t="s">
        <v>38</v>
      </c>
      <c r="F43" s="21" t="s">
        <v>39</v>
      </c>
      <c r="G43" s="21" t="s">
        <v>40</v>
      </c>
      <c r="H43" s="22" t="s">
        <v>41</v>
      </c>
    </row>
    <row r="44" spans="1:8">
      <c r="A44" s="287"/>
      <c r="B44" s="289"/>
      <c r="C44" s="3">
        <v>20</v>
      </c>
      <c r="D44" s="4"/>
      <c r="E44" s="4">
        <v>20</v>
      </c>
      <c r="F44" s="4"/>
      <c r="G44" s="4">
        <v>20</v>
      </c>
      <c r="H44" s="12">
        <v>20</v>
      </c>
    </row>
    <row r="45" spans="1:8">
      <c r="A45" s="287"/>
      <c r="B45" s="289"/>
      <c r="C45" s="3"/>
      <c r="D45" s="4"/>
      <c r="E45" s="4"/>
      <c r="F45" s="4"/>
      <c r="G45" s="4"/>
      <c r="H45" s="12"/>
    </row>
    <row r="46" spans="1:8">
      <c r="A46" s="287"/>
      <c r="B46" s="289"/>
      <c r="C46" s="3"/>
      <c r="D46" s="4"/>
      <c r="E46" s="4"/>
      <c r="F46" s="4"/>
      <c r="G46" s="4"/>
      <c r="H46" s="12"/>
    </row>
    <row r="47" spans="1:8">
      <c r="A47" s="287"/>
      <c r="B47" s="289"/>
      <c r="C47" s="3"/>
      <c r="D47" s="4"/>
      <c r="E47" s="4"/>
      <c r="F47" s="4"/>
      <c r="G47" s="4"/>
      <c r="H47" s="12"/>
    </row>
    <row r="48" spans="1:8">
      <c r="A48" s="287"/>
      <c r="B48" s="289"/>
      <c r="C48" s="3"/>
      <c r="D48" s="4"/>
      <c r="E48" s="4"/>
      <c r="F48" s="4"/>
      <c r="G48" s="4"/>
      <c r="H48" s="12"/>
    </row>
    <row r="49" spans="1:8">
      <c r="A49" s="287"/>
      <c r="B49" s="289"/>
      <c r="C49" s="3"/>
      <c r="D49" s="4"/>
      <c r="E49" s="4"/>
      <c r="F49" s="4"/>
      <c r="G49" s="4"/>
      <c r="H49" s="12"/>
    </row>
    <row r="50" spans="1:8">
      <c r="A50" s="287"/>
      <c r="B50" s="289"/>
      <c r="C50" s="3"/>
      <c r="D50" s="4"/>
      <c r="E50" s="4"/>
      <c r="F50" s="4"/>
      <c r="G50" s="4"/>
      <c r="H50" s="12"/>
    </row>
    <row r="51" spans="1:8">
      <c r="A51" s="51"/>
      <c r="B51" s="289"/>
      <c r="C51" s="3"/>
      <c r="D51" s="4"/>
      <c r="E51" s="4"/>
      <c r="F51" s="4"/>
      <c r="G51" s="4"/>
      <c r="H51" s="12"/>
    </row>
    <row r="52" spans="1:8">
      <c r="A52" s="13">
        <f>SUM(C52:H52)</f>
        <v>80</v>
      </c>
      <c r="B52" s="289"/>
      <c r="C52" s="9">
        <f>SUM(C44:C51)</f>
        <v>20</v>
      </c>
      <c r="D52" s="9">
        <f t="shared" ref="D52:H52" si="19">SUM(D44:D51)</f>
        <v>0</v>
      </c>
      <c r="E52" s="9">
        <f t="shared" si="19"/>
        <v>20</v>
      </c>
      <c r="F52" s="9">
        <f t="shared" si="19"/>
        <v>0</v>
      </c>
      <c r="G52" s="9">
        <f t="shared" si="19"/>
        <v>20</v>
      </c>
      <c r="H52" s="69">
        <f t="shared" si="19"/>
        <v>20</v>
      </c>
    </row>
    <row r="53" spans="1:8">
      <c r="A53" s="290" t="s">
        <v>84</v>
      </c>
      <c r="B53" s="289"/>
      <c r="C53" s="3"/>
      <c r="D53" s="3">
        <v>5</v>
      </c>
      <c r="E53" s="3"/>
      <c r="F53" s="3">
        <v>5</v>
      </c>
      <c r="G53" s="3">
        <v>5</v>
      </c>
      <c r="H53" s="12"/>
    </row>
    <row r="54" spans="1:8">
      <c r="A54" s="287"/>
      <c r="B54" s="289"/>
      <c r="C54" s="3"/>
      <c r="D54" s="3"/>
      <c r="E54" s="3"/>
      <c r="F54" s="3"/>
      <c r="G54" s="3"/>
      <c r="H54" s="12"/>
    </row>
    <row r="55" spans="1:8">
      <c r="A55" s="287"/>
      <c r="B55" s="289"/>
      <c r="C55" s="3"/>
      <c r="D55" s="3"/>
      <c r="E55" s="3"/>
      <c r="F55" s="3"/>
      <c r="G55" s="3"/>
      <c r="H55" s="12"/>
    </row>
    <row r="56" spans="1:8">
      <c r="A56" s="13">
        <f>SUM(C56:H56)</f>
        <v>15</v>
      </c>
      <c r="B56" s="289"/>
      <c r="C56" s="7">
        <f>SUM(C53:C55)</f>
        <v>0</v>
      </c>
      <c r="D56" s="7">
        <f t="shared" ref="D56" si="20">SUM(D53:D55)</f>
        <v>5</v>
      </c>
      <c r="E56" s="7">
        <f t="shared" ref="E56" si="21">SUM(E53:E55)</f>
        <v>0</v>
      </c>
      <c r="F56" s="7">
        <f t="shared" ref="F56" si="22">SUM(F53:F55)</f>
        <v>5</v>
      </c>
      <c r="G56" s="7">
        <f t="shared" ref="G56" si="23">SUM(G53:G55)</f>
        <v>5</v>
      </c>
      <c r="H56" s="70">
        <f t="shared" ref="H56" si="24">SUM(H53:H55)</f>
        <v>0</v>
      </c>
    </row>
    <row r="57" spans="1:8" ht="16" thickBot="1">
      <c r="A57" s="16" t="s">
        <v>87</v>
      </c>
      <c r="B57" s="17">
        <f>SUM(C57:H57)</f>
        <v>95</v>
      </c>
      <c r="C57" s="18">
        <f>C56+C52</f>
        <v>20</v>
      </c>
      <c r="D57" s="18">
        <f t="shared" ref="D57" si="25">D56+D52</f>
        <v>5</v>
      </c>
      <c r="E57" s="18">
        <f t="shared" ref="E57" si="26">E56+E52</f>
        <v>20</v>
      </c>
      <c r="F57" s="18">
        <f t="shared" ref="F57" si="27">F56+F52</f>
        <v>5</v>
      </c>
      <c r="G57" s="18">
        <f t="shared" ref="G57" si="28">G56+G52</f>
        <v>25</v>
      </c>
      <c r="H57" s="19">
        <f t="shared" ref="H57" si="29">H56+H52</f>
        <v>20</v>
      </c>
    </row>
    <row r="58" spans="1:8" ht="19" thickBot="1">
      <c r="A58" s="30" t="s">
        <v>86</v>
      </c>
      <c r="B58" s="29">
        <f>B57+B42</f>
        <v>135</v>
      </c>
      <c r="C58" s="29">
        <f t="shared" ref="C58" si="30">C57+C42</f>
        <v>20</v>
      </c>
      <c r="D58" s="29">
        <f t="shared" ref="D58" si="31">D57+D42</f>
        <v>5</v>
      </c>
      <c r="E58" s="29">
        <f t="shared" ref="E58" si="32">E57+E42</f>
        <v>40</v>
      </c>
      <c r="F58" s="29">
        <f t="shared" ref="F58" si="33">F57+F42</f>
        <v>5</v>
      </c>
      <c r="G58" s="29">
        <f t="shared" ref="G58" si="34">G57+G42</f>
        <v>45</v>
      </c>
      <c r="H58" s="71">
        <f t="shared" ref="H58" si="35">H57+H42</f>
        <v>20</v>
      </c>
    </row>
    <row r="60" spans="1:8">
      <c r="A60" t="s">
        <v>248</v>
      </c>
      <c r="C60">
        <v>3</v>
      </c>
      <c r="D60">
        <v>6</v>
      </c>
      <c r="E60">
        <v>4</v>
      </c>
      <c r="F60">
        <v>6</v>
      </c>
      <c r="G60">
        <v>10</v>
      </c>
    </row>
    <row r="61" spans="1:8">
      <c r="G61">
        <f>SUM(C60:G60)</f>
        <v>29</v>
      </c>
    </row>
  </sheetData>
  <mergeCells count="19">
    <mergeCell ref="B2:B12"/>
    <mergeCell ref="P2:P12"/>
    <mergeCell ref="A3:A7"/>
    <mergeCell ref="O3:O7"/>
    <mergeCell ref="A10:A11"/>
    <mergeCell ref="O10:O11"/>
    <mergeCell ref="J1:M2"/>
    <mergeCell ref="A14:A21"/>
    <mergeCell ref="B14:B27"/>
    <mergeCell ref="O14:O21"/>
    <mergeCell ref="P14:P27"/>
    <mergeCell ref="A24:A26"/>
    <mergeCell ref="O24:O26"/>
    <mergeCell ref="B31:B41"/>
    <mergeCell ref="A32:A36"/>
    <mergeCell ref="A39:A40"/>
    <mergeCell ref="A43:A50"/>
    <mergeCell ref="B43:B56"/>
    <mergeCell ref="A53:A55"/>
  </mergeCells>
  <phoneticPr fontId="5" type="noConversion"/>
  <pageMargins left="0.7" right="0.7" top="0.75" bottom="0.75" header="0.3" footer="0.3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A0F9F-9A2E-4571-BF6E-BA4004EDE43F}">
  <sheetPr codeName="Sheet2"/>
  <dimension ref="A1:V29"/>
  <sheetViews>
    <sheetView view="pageBreakPreview" zoomScale="60" zoomScaleNormal="100" workbookViewId="0">
      <selection activeCell="R40" sqref="R40"/>
    </sheetView>
  </sheetViews>
  <sheetFormatPr defaultRowHeight="14.5"/>
  <cols>
    <col min="9" max="9" width="4.1796875" customWidth="1"/>
    <col min="10" max="10" width="14.7265625" customWidth="1"/>
    <col min="14" max="14" width="5.36328125" customWidth="1"/>
  </cols>
  <sheetData>
    <row r="1" spans="1:22" ht="24.5" customHeight="1">
      <c r="A1" s="23"/>
      <c r="B1" s="291" t="s">
        <v>79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</v>
      </c>
      <c r="H1" s="22" t="s">
        <v>5</v>
      </c>
      <c r="J1" s="296" t="s">
        <v>144</v>
      </c>
      <c r="K1" s="296"/>
      <c r="L1" s="296"/>
      <c r="M1" s="296"/>
      <c r="O1" s="23"/>
      <c r="P1" s="291" t="s">
        <v>79</v>
      </c>
      <c r="Q1" s="21" t="s">
        <v>0</v>
      </c>
      <c r="R1" s="21" t="s">
        <v>1</v>
      </c>
      <c r="S1" s="21" t="s">
        <v>2</v>
      </c>
      <c r="T1" s="21" t="s">
        <v>3</v>
      </c>
      <c r="U1" s="21" t="s">
        <v>4</v>
      </c>
      <c r="V1" s="22" t="s">
        <v>5</v>
      </c>
    </row>
    <row r="2" spans="1:22">
      <c r="A2" s="294" t="s">
        <v>80</v>
      </c>
      <c r="B2" s="292"/>
      <c r="C2" s="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4" t="s">
        <v>11</v>
      </c>
      <c r="J2" s="11" t="s">
        <v>90</v>
      </c>
      <c r="K2" s="33" t="s">
        <v>79</v>
      </c>
      <c r="L2" s="33" t="s">
        <v>88</v>
      </c>
      <c r="M2" s="34" t="s">
        <v>89</v>
      </c>
      <c r="O2" s="294" t="s">
        <v>80</v>
      </c>
      <c r="P2" s="292"/>
      <c r="Q2" s="1" t="s">
        <v>6</v>
      </c>
      <c r="R2" s="2"/>
      <c r="S2" s="2"/>
      <c r="T2" s="2" t="s">
        <v>9</v>
      </c>
      <c r="U2" s="2"/>
      <c r="V2" s="24" t="s">
        <v>11</v>
      </c>
    </row>
    <row r="3" spans="1:22">
      <c r="A3" s="294"/>
      <c r="B3" s="292"/>
      <c r="C3" s="3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12" t="s">
        <v>17</v>
      </c>
      <c r="J3" s="49" t="s">
        <v>80</v>
      </c>
      <c r="K3">
        <f>A7</f>
        <v>290</v>
      </c>
      <c r="L3">
        <f>A20</f>
        <v>380</v>
      </c>
      <c r="M3" s="31">
        <f>SUM(K3:L3)</f>
        <v>670</v>
      </c>
      <c r="O3" s="294"/>
      <c r="P3" s="292"/>
      <c r="Q3" s="3"/>
      <c r="R3" s="4"/>
      <c r="S3" s="4"/>
      <c r="T3" s="4"/>
      <c r="U3" s="4"/>
      <c r="V3" s="12"/>
    </row>
    <row r="4" spans="1:22">
      <c r="A4" s="294"/>
      <c r="B4" s="292"/>
      <c r="C4" s="3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12" t="s">
        <v>23</v>
      </c>
      <c r="J4" s="49" t="s">
        <v>81</v>
      </c>
      <c r="K4">
        <f>A10</f>
        <v>75</v>
      </c>
      <c r="L4">
        <f>A24</f>
        <v>60</v>
      </c>
      <c r="M4" s="31">
        <f>SUM(K4:L4)</f>
        <v>135</v>
      </c>
      <c r="O4" s="294"/>
      <c r="P4" s="292"/>
      <c r="Q4" s="3"/>
      <c r="R4" s="4"/>
      <c r="S4" s="4"/>
      <c r="T4" s="4"/>
      <c r="U4" s="4"/>
      <c r="V4" s="12"/>
    </row>
    <row r="5" spans="1:22">
      <c r="A5" s="294"/>
      <c r="B5" s="292"/>
      <c r="C5" s="3" t="s">
        <v>24</v>
      </c>
      <c r="D5" s="4"/>
      <c r="E5" s="4" t="s">
        <v>26</v>
      </c>
      <c r="F5" s="4"/>
      <c r="G5" s="4" t="s">
        <v>28</v>
      </c>
      <c r="H5" s="12" t="s">
        <v>29</v>
      </c>
      <c r="K5" s="32">
        <f>SUM(K3:K4)</f>
        <v>365</v>
      </c>
      <c r="L5" s="32">
        <f t="shared" ref="L5:M5" si="0">SUM(L3:L4)</f>
        <v>440</v>
      </c>
      <c r="M5" s="32">
        <f t="shared" si="0"/>
        <v>805</v>
      </c>
      <c r="O5" s="294"/>
      <c r="P5" s="292"/>
      <c r="Q5" s="3"/>
      <c r="R5" s="4"/>
      <c r="S5" s="4"/>
      <c r="T5" s="4"/>
      <c r="U5" s="4"/>
      <c r="V5" s="12"/>
    </row>
    <row r="6" spans="1:22">
      <c r="A6" s="294"/>
      <c r="B6" s="292"/>
      <c r="C6" s="5" t="s">
        <v>30</v>
      </c>
      <c r="D6" s="6"/>
      <c r="E6" s="6"/>
      <c r="F6" s="6"/>
      <c r="G6" s="6"/>
      <c r="H6" s="25"/>
      <c r="M6" s="31"/>
      <c r="O6" s="294"/>
      <c r="P6" s="292"/>
      <c r="Q6" s="5"/>
      <c r="R6" s="6"/>
      <c r="S6" s="6"/>
      <c r="T6" s="6"/>
      <c r="U6" s="6"/>
      <c r="V6" s="25"/>
    </row>
    <row r="7" spans="1:22">
      <c r="A7" s="13">
        <f>SUM(C7:H7)</f>
        <v>290</v>
      </c>
      <c r="B7" s="292"/>
      <c r="C7" s="7">
        <f>5*12</f>
        <v>60</v>
      </c>
      <c r="D7" s="8">
        <v>40</v>
      </c>
      <c r="E7" s="8">
        <v>50</v>
      </c>
      <c r="F7" s="8">
        <v>40</v>
      </c>
      <c r="G7" s="8">
        <v>50</v>
      </c>
      <c r="H7" s="15">
        <v>50</v>
      </c>
      <c r="O7" s="47">
        <f>SUM(Q7:V7)</f>
        <v>33</v>
      </c>
      <c r="P7" s="292"/>
      <c r="Q7" s="38">
        <v>8</v>
      </c>
      <c r="R7" s="39"/>
      <c r="S7" s="39"/>
      <c r="T7" s="39">
        <v>10</v>
      </c>
      <c r="U7" s="39"/>
      <c r="V7" s="40">
        <v>15</v>
      </c>
    </row>
    <row r="8" spans="1:22">
      <c r="A8" s="295" t="s">
        <v>84</v>
      </c>
      <c r="B8" s="292"/>
      <c r="C8" s="1"/>
      <c r="D8" s="2" t="s">
        <v>25</v>
      </c>
      <c r="E8" s="2"/>
      <c r="F8" s="2" t="s">
        <v>32</v>
      </c>
      <c r="G8" s="2"/>
      <c r="H8" s="24" t="s">
        <v>33</v>
      </c>
      <c r="J8" s="11" t="s">
        <v>91</v>
      </c>
      <c r="K8" s="33" t="s">
        <v>79</v>
      </c>
      <c r="L8" s="33" t="s">
        <v>100</v>
      </c>
      <c r="M8" s="35" t="s">
        <v>89</v>
      </c>
      <c r="O8" s="295" t="s">
        <v>84</v>
      </c>
      <c r="P8" s="292"/>
      <c r="Q8" s="1"/>
      <c r="R8" s="1"/>
      <c r="S8" s="1"/>
      <c r="T8" s="1">
        <v>2</v>
      </c>
      <c r="U8" s="1"/>
      <c r="V8" s="1"/>
    </row>
    <row r="9" spans="1:22">
      <c r="A9" s="294"/>
      <c r="B9" s="292"/>
      <c r="C9" s="3"/>
      <c r="D9" s="4" t="s">
        <v>31</v>
      </c>
      <c r="E9" s="4"/>
      <c r="F9" s="4" t="s">
        <v>34</v>
      </c>
      <c r="G9" s="4"/>
      <c r="H9" s="12" t="s">
        <v>35</v>
      </c>
      <c r="J9" s="49" t="s">
        <v>80</v>
      </c>
      <c r="K9">
        <f>O7</f>
        <v>33</v>
      </c>
      <c r="L9">
        <f>O20</f>
        <v>50</v>
      </c>
      <c r="M9" s="36">
        <f>SUM(K9:L9)</f>
        <v>83</v>
      </c>
      <c r="O9" s="294"/>
      <c r="P9" s="292"/>
      <c r="Q9" s="3"/>
      <c r="R9" s="3"/>
      <c r="S9" s="3"/>
      <c r="T9" s="3"/>
      <c r="U9" s="3"/>
      <c r="V9" s="3"/>
    </row>
    <row r="10" spans="1:22">
      <c r="A10" s="13">
        <f>SUM(C10:H10)</f>
        <v>75</v>
      </c>
      <c r="B10" s="293"/>
      <c r="C10" s="9"/>
      <c r="D10" s="10">
        <v>25</v>
      </c>
      <c r="E10" s="10"/>
      <c r="F10" s="10">
        <v>25</v>
      </c>
      <c r="G10" s="10"/>
      <c r="H10" s="14">
        <v>25</v>
      </c>
      <c r="J10" s="49" t="s">
        <v>81</v>
      </c>
      <c r="K10">
        <f>O10</f>
        <v>2</v>
      </c>
      <c r="L10">
        <f>O24</f>
        <v>12</v>
      </c>
      <c r="M10" s="36">
        <f>SUM(K10:L10)</f>
        <v>14</v>
      </c>
      <c r="O10" s="47">
        <f>SUM(Q10:V10)</f>
        <v>2</v>
      </c>
      <c r="P10" s="293"/>
      <c r="Q10" s="41">
        <f>SUM(Q8:Q9)</f>
        <v>0</v>
      </c>
      <c r="R10" s="41">
        <f t="shared" ref="R10:V10" si="1">SUM(R8:R9)</f>
        <v>0</v>
      </c>
      <c r="S10" s="41">
        <f t="shared" si="1"/>
        <v>0</v>
      </c>
      <c r="T10" s="41">
        <f t="shared" si="1"/>
        <v>2</v>
      </c>
      <c r="U10" s="41">
        <f t="shared" si="1"/>
        <v>0</v>
      </c>
      <c r="V10" s="41">
        <f t="shared" si="1"/>
        <v>0</v>
      </c>
    </row>
    <row r="11" spans="1:22" ht="16" thickBot="1">
      <c r="A11" s="26" t="s">
        <v>87</v>
      </c>
      <c r="B11" s="17">
        <f>SUM(C11:H11)</f>
        <v>365</v>
      </c>
      <c r="C11" s="18">
        <f>C10+C7</f>
        <v>60</v>
      </c>
      <c r="D11" s="27">
        <f t="shared" ref="D11:H11" si="2">D10+D7</f>
        <v>65</v>
      </c>
      <c r="E11" s="27">
        <f t="shared" si="2"/>
        <v>50</v>
      </c>
      <c r="F11" s="27">
        <f t="shared" si="2"/>
        <v>65</v>
      </c>
      <c r="G11" s="27">
        <f t="shared" si="2"/>
        <v>50</v>
      </c>
      <c r="H11" s="28">
        <f t="shared" si="2"/>
        <v>75</v>
      </c>
      <c r="K11" s="37">
        <f>SUM(K9:K10)</f>
        <v>35</v>
      </c>
      <c r="L11" s="37">
        <f t="shared" ref="L11" si="3">SUM(L9:L10)</f>
        <v>62</v>
      </c>
      <c r="M11" s="37">
        <f t="shared" ref="M11" si="4">SUM(M9:M10)</f>
        <v>97</v>
      </c>
      <c r="O11" s="26" t="s">
        <v>87</v>
      </c>
      <c r="P11" s="17">
        <f>SUM(Q11:V11)</f>
        <v>35</v>
      </c>
      <c r="Q11" s="42">
        <f>Q10+Q7</f>
        <v>8</v>
      </c>
      <c r="R11" s="43">
        <f t="shared" ref="R11" si="5">R10+R7</f>
        <v>0</v>
      </c>
      <c r="S11" s="43">
        <f t="shared" ref="S11" si="6">S10+S7</f>
        <v>0</v>
      </c>
      <c r="T11" s="43">
        <f t="shared" ref="T11" si="7">T10+T7</f>
        <v>12</v>
      </c>
      <c r="U11" s="43">
        <f t="shared" ref="U11" si="8">U10+U7</f>
        <v>0</v>
      </c>
      <c r="V11" s="44">
        <f t="shared" ref="V11" si="9">V10+V7</f>
        <v>15</v>
      </c>
    </row>
    <row r="12" spans="1:22">
      <c r="A12" s="286" t="s">
        <v>80</v>
      </c>
      <c r="B12" s="288" t="s">
        <v>85</v>
      </c>
      <c r="C12" s="20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2" t="s">
        <v>41</v>
      </c>
      <c r="J12" s="52" t="s">
        <v>92</v>
      </c>
      <c r="O12" s="286" t="s">
        <v>80</v>
      </c>
      <c r="P12" s="288" t="s">
        <v>85</v>
      </c>
      <c r="Q12" s="20" t="s">
        <v>36</v>
      </c>
      <c r="R12" s="21" t="s">
        <v>37</v>
      </c>
      <c r="S12" s="21" t="s">
        <v>38</v>
      </c>
      <c r="T12" s="21" t="s">
        <v>39</v>
      </c>
      <c r="U12" s="21" t="s">
        <v>40</v>
      </c>
      <c r="V12" s="22" t="s">
        <v>41</v>
      </c>
    </row>
    <row r="13" spans="1:22">
      <c r="A13" s="287"/>
      <c r="B13" s="289"/>
      <c r="C13" s="3" t="s">
        <v>42</v>
      </c>
      <c r="D13" s="4" t="s">
        <v>43</v>
      </c>
      <c r="E13" s="4" t="s">
        <v>44</v>
      </c>
      <c r="F13" s="4" t="s">
        <v>45</v>
      </c>
      <c r="G13" s="4" t="s">
        <v>46</v>
      </c>
      <c r="H13" s="12" t="s">
        <v>47</v>
      </c>
      <c r="O13" s="287"/>
      <c r="P13" s="289"/>
      <c r="Q13" s="3"/>
      <c r="R13" s="4" t="s">
        <v>43</v>
      </c>
      <c r="S13" s="4"/>
      <c r="T13" s="4" t="s">
        <v>45</v>
      </c>
      <c r="U13" s="4"/>
      <c r="V13" s="12">
        <v>25</v>
      </c>
    </row>
    <row r="14" spans="1:22">
      <c r="A14" s="287"/>
      <c r="B14" s="289"/>
      <c r="C14" s="3" t="s">
        <v>48</v>
      </c>
      <c r="D14" s="4" t="s">
        <v>49</v>
      </c>
      <c r="E14" s="4" t="s">
        <v>50</v>
      </c>
      <c r="F14" s="4" t="s">
        <v>51</v>
      </c>
      <c r="G14" s="4" t="s">
        <v>52</v>
      </c>
      <c r="H14" s="12"/>
      <c r="J14" t="s">
        <v>115</v>
      </c>
      <c r="O14" s="287"/>
      <c r="P14" s="289"/>
      <c r="Q14" s="3"/>
      <c r="R14" s="4"/>
      <c r="S14" s="4"/>
      <c r="T14" s="4"/>
      <c r="U14" s="4"/>
      <c r="V14" s="12"/>
    </row>
    <row r="15" spans="1:22">
      <c r="A15" s="287"/>
      <c r="B15" s="289"/>
      <c r="C15" s="3" t="s">
        <v>53</v>
      </c>
      <c r="D15" s="4" t="s">
        <v>54</v>
      </c>
      <c r="E15" s="4" t="s">
        <v>55</v>
      </c>
      <c r="F15" s="4" t="s">
        <v>56</v>
      </c>
      <c r="G15" s="4" t="s">
        <v>57</v>
      </c>
      <c r="H15" s="12"/>
      <c r="J15" s="49" t="s">
        <v>80</v>
      </c>
      <c r="K15" s="80">
        <f t="shared" ref="K15:M17" si="10">K9/K3</f>
        <v>0.11379310344827587</v>
      </c>
      <c r="L15" s="80">
        <f t="shared" si="10"/>
        <v>0.13157894736842105</v>
      </c>
      <c r="M15" s="81">
        <f t="shared" si="10"/>
        <v>0.12388059701492538</v>
      </c>
      <c r="O15" s="287"/>
      <c r="P15" s="289"/>
      <c r="Q15" s="3"/>
      <c r="R15" s="4"/>
      <c r="S15" s="4"/>
      <c r="T15" s="4"/>
      <c r="U15" s="4"/>
      <c r="V15" s="12"/>
    </row>
    <row r="16" spans="1:22">
      <c r="A16" s="287"/>
      <c r="B16" s="289"/>
      <c r="C16" s="3" t="s">
        <v>58</v>
      </c>
      <c r="D16" s="4" t="s">
        <v>59</v>
      </c>
      <c r="E16" s="4" t="s">
        <v>60</v>
      </c>
      <c r="F16" s="4" t="s">
        <v>61</v>
      </c>
      <c r="G16" s="4" t="s">
        <v>62</v>
      </c>
      <c r="H16" s="12"/>
      <c r="J16" s="49" t="s">
        <v>81</v>
      </c>
      <c r="K16" s="80">
        <f t="shared" si="10"/>
        <v>2.6666666666666668E-2</v>
      </c>
      <c r="L16" s="80">
        <f t="shared" si="10"/>
        <v>0.2</v>
      </c>
      <c r="M16" s="81">
        <f t="shared" si="10"/>
        <v>0.1037037037037037</v>
      </c>
      <c r="O16" s="287"/>
      <c r="P16" s="289"/>
      <c r="Q16" s="3"/>
      <c r="R16" s="4"/>
      <c r="S16" s="4"/>
      <c r="T16" s="4"/>
      <c r="U16" s="4"/>
      <c r="V16" s="12"/>
    </row>
    <row r="17" spans="1:22">
      <c r="A17" s="287"/>
      <c r="B17" s="289"/>
      <c r="C17" s="3" t="s">
        <v>63</v>
      </c>
      <c r="D17" s="4" t="s">
        <v>64</v>
      </c>
      <c r="E17" s="4" t="s">
        <v>65</v>
      </c>
      <c r="F17" s="4" t="s">
        <v>66</v>
      </c>
      <c r="G17" s="4" t="s">
        <v>67</v>
      </c>
      <c r="H17" s="12"/>
      <c r="K17" s="82">
        <f t="shared" si="10"/>
        <v>9.5890410958904104E-2</v>
      </c>
      <c r="L17" s="82">
        <f t="shared" si="10"/>
        <v>0.1409090909090909</v>
      </c>
      <c r="M17" s="82">
        <f t="shared" si="10"/>
        <v>0.12049689440993788</v>
      </c>
      <c r="O17" s="287"/>
      <c r="P17" s="289"/>
      <c r="Q17" s="3"/>
      <c r="R17" s="4"/>
      <c r="S17" s="4"/>
      <c r="T17" s="4"/>
      <c r="U17" s="4"/>
      <c r="V17" s="12"/>
    </row>
    <row r="18" spans="1:22">
      <c r="A18" s="287"/>
      <c r="B18" s="289"/>
      <c r="C18" s="3"/>
      <c r="D18" s="4"/>
      <c r="E18" s="4" t="s">
        <v>69</v>
      </c>
      <c r="F18" s="4" t="s">
        <v>70</v>
      </c>
      <c r="G18" s="4" t="s">
        <v>71</v>
      </c>
      <c r="H18" s="12"/>
      <c r="O18" s="287"/>
      <c r="P18" s="289"/>
      <c r="Q18" s="3"/>
      <c r="R18" s="4"/>
      <c r="S18" s="4"/>
      <c r="T18" s="4"/>
      <c r="U18" s="4"/>
      <c r="V18" s="12"/>
    </row>
    <row r="19" spans="1:22">
      <c r="A19" s="287"/>
      <c r="B19" s="289"/>
      <c r="C19" s="3"/>
      <c r="D19" s="4"/>
      <c r="E19" s="4" t="s">
        <v>73</v>
      </c>
      <c r="F19" s="4" t="s">
        <v>74</v>
      </c>
      <c r="G19" s="4" t="s">
        <v>75</v>
      </c>
      <c r="H19" s="12"/>
      <c r="O19" s="287"/>
      <c r="P19" s="289"/>
      <c r="Q19" s="3"/>
      <c r="R19" s="4"/>
      <c r="S19" s="4"/>
      <c r="T19" s="4"/>
      <c r="U19" s="4"/>
      <c r="V19" s="12"/>
    </row>
    <row r="20" spans="1:22">
      <c r="A20" s="13">
        <f>SUM(C20:H20)</f>
        <v>380</v>
      </c>
      <c r="B20" s="289"/>
      <c r="C20" s="9">
        <f t="shared" ref="C20:D20" si="11">5*12</f>
        <v>60</v>
      </c>
      <c r="D20" s="10">
        <f t="shared" si="11"/>
        <v>60</v>
      </c>
      <c r="E20" s="10">
        <v>80</v>
      </c>
      <c r="F20" s="10">
        <v>80</v>
      </c>
      <c r="G20" s="10">
        <v>80</v>
      </c>
      <c r="H20" s="14">
        <v>20</v>
      </c>
      <c r="O20" s="47">
        <f>SUM(Q20:V20)</f>
        <v>50</v>
      </c>
      <c r="P20" s="289"/>
      <c r="Q20" s="41"/>
      <c r="R20" s="45">
        <v>15</v>
      </c>
      <c r="S20" s="45"/>
      <c r="T20" s="45">
        <v>10</v>
      </c>
      <c r="U20" s="45"/>
      <c r="V20" s="46">
        <v>25</v>
      </c>
    </row>
    <row r="21" spans="1:22">
      <c r="A21" s="290" t="s">
        <v>84</v>
      </c>
      <c r="B21" s="289"/>
      <c r="C21" s="3"/>
      <c r="D21" s="4" t="s">
        <v>68</v>
      </c>
      <c r="E21" s="4"/>
      <c r="F21" s="4" t="s">
        <v>77</v>
      </c>
      <c r="G21" s="4"/>
      <c r="H21" s="12"/>
      <c r="O21" s="290" t="s">
        <v>84</v>
      </c>
      <c r="P21" s="289"/>
      <c r="Q21" s="3"/>
      <c r="R21" s="4"/>
      <c r="S21" s="4"/>
      <c r="T21" s="4">
        <v>4</v>
      </c>
      <c r="U21" s="4"/>
      <c r="V21" s="12">
        <v>8</v>
      </c>
    </row>
    <row r="22" spans="1:22">
      <c r="A22" s="287"/>
      <c r="B22" s="289"/>
      <c r="C22" s="3"/>
      <c r="D22" s="4" t="s">
        <v>72</v>
      </c>
      <c r="E22" s="4"/>
      <c r="F22" s="4" t="s">
        <v>78</v>
      </c>
      <c r="G22" s="4"/>
      <c r="H22" s="12"/>
      <c r="O22" s="287"/>
      <c r="P22" s="289"/>
      <c r="Q22" s="3"/>
      <c r="R22" s="4"/>
      <c r="S22" s="4"/>
      <c r="T22" s="4"/>
      <c r="U22" s="4"/>
      <c r="V22" s="12"/>
    </row>
    <row r="23" spans="1:22">
      <c r="A23" s="287"/>
      <c r="B23" s="289"/>
      <c r="C23" s="3"/>
      <c r="D23" s="4" t="s">
        <v>76</v>
      </c>
      <c r="E23" s="4"/>
      <c r="F23" s="4"/>
      <c r="G23" s="4"/>
      <c r="H23" s="12"/>
      <c r="O23" s="287"/>
      <c r="P23" s="289"/>
      <c r="Q23" s="3"/>
      <c r="R23" s="4"/>
      <c r="S23" s="4"/>
      <c r="T23" s="4"/>
      <c r="U23" s="4"/>
      <c r="V23" s="12"/>
    </row>
    <row r="24" spans="1:22">
      <c r="A24" s="13">
        <f>SUM(C24:H24)</f>
        <v>60</v>
      </c>
      <c r="B24" s="289"/>
      <c r="C24" s="7"/>
      <c r="D24" s="8">
        <v>40</v>
      </c>
      <c r="E24" s="8"/>
      <c r="F24" s="8">
        <v>20</v>
      </c>
      <c r="G24" s="8"/>
      <c r="H24" s="15"/>
      <c r="O24" s="47">
        <f>SUM(Q24:V24)</f>
        <v>12</v>
      </c>
      <c r="P24" s="289"/>
      <c r="Q24" s="38">
        <f>SUM(Q21:Q23)</f>
        <v>0</v>
      </c>
      <c r="R24" s="38">
        <f t="shared" ref="R24:U24" si="12">SUM(R21:R23)</f>
        <v>0</v>
      </c>
      <c r="S24" s="38">
        <f t="shared" si="12"/>
        <v>0</v>
      </c>
      <c r="T24" s="38">
        <f t="shared" si="12"/>
        <v>4</v>
      </c>
      <c r="U24" s="38">
        <f t="shared" si="12"/>
        <v>0</v>
      </c>
      <c r="V24" s="38">
        <f>SUM(V21:V23)</f>
        <v>8</v>
      </c>
    </row>
    <row r="25" spans="1:22" ht="16" thickBot="1">
      <c r="A25" s="16" t="s">
        <v>87</v>
      </c>
      <c r="B25" s="17">
        <f>SUM(C25:H25)</f>
        <v>440</v>
      </c>
      <c r="C25" s="18">
        <f>C24+C20</f>
        <v>60</v>
      </c>
      <c r="D25" s="18">
        <f t="shared" ref="D25:H25" si="13">D24+D20</f>
        <v>100</v>
      </c>
      <c r="E25" s="18">
        <f t="shared" si="13"/>
        <v>80</v>
      </c>
      <c r="F25" s="18">
        <f t="shared" si="13"/>
        <v>100</v>
      </c>
      <c r="G25" s="18">
        <f t="shared" si="13"/>
        <v>80</v>
      </c>
      <c r="H25" s="19">
        <f t="shared" si="13"/>
        <v>20</v>
      </c>
      <c r="O25" s="16" t="s">
        <v>87</v>
      </c>
      <c r="P25" s="17">
        <f>SUM(Q25:V25)</f>
        <v>62</v>
      </c>
      <c r="Q25" s="42">
        <f>Q24+Q20</f>
        <v>0</v>
      </c>
      <c r="R25" s="42">
        <f t="shared" ref="R25" si="14">R24+R20</f>
        <v>15</v>
      </c>
      <c r="S25" s="42">
        <f t="shared" ref="S25" si="15">S24+S20</f>
        <v>0</v>
      </c>
      <c r="T25" s="42">
        <f t="shared" ref="T25" si="16">T24+T20</f>
        <v>14</v>
      </c>
      <c r="U25" s="42">
        <f t="shared" ref="U25" si="17">U24+U20</f>
        <v>0</v>
      </c>
      <c r="V25" s="48">
        <f t="shared" ref="V25" si="18">V24+V20</f>
        <v>33</v>
      </c>
    </row>
    <row r="26" spans="1:22" ht="19" thickBot="1">
      <c r="A26" s="30" t="s">
        <v>86</v>
      </c>
      <c r="B26" s="29">
        <f>B25+B11</f>
        <v>805</v>
      </c>
      <c r="C26" s="29">
        <f t="shared" ref="C26:H26" si="19">C25+C11</f>
        <v>120</v>
      </c>
      <c r="D26" s="29">
        <f t="shared" si="19"/>
        <v>165</v>
      </c>
      <c r="E26" s="29">
        <f t="shared" si="19"/>
        <v>130</v>
      </c>
      <c r="F26" s="29">
        <f t="shared" si="19"/>
        <v>165</v>
      </c>
      <c r="G26" s="29">
        <f t="shared" si="19"/>
        <v>130</v>
      </c>
      <c r="H26" s="29">
        <f t="shared" si="19"/>
        <v>95</v>
      </c>
      <c r="O26" s="30" t="s">
        <v>86</v>
      </c>
      <c r="P26" s="29">
        <f>P25+P11</f>
        <v>97</v>
      </c>
      <c r="Q26" s="29">
        <f t="shared" ref="Q26" si="20">Q25+Q11</f>
        <v>8</v>
      </c>
      <c r="R26" s="29">
        <f t="shared" ref="R26" si="21">R25+R11</f>
        <v>15</v>
      </c>
      <c r="S26" s="29">
        <f t="shared" ref="S26" si="22">S25+S11</f>
        <v>0</v>
      </c>
      <c r="T26" s="29">
        <f t="shared" ref="T26" si="23">T25+T11</f>
        <v>26</v>
      </c>
      <c r="U26" s="29">
        <f t="shared" ref="U26" si="24">U25+U11</f>
        <v>0</v>
      </c>
      <c r="V26" s="29">
        <f t="shared" ref="V26" si="25">V25+V11</f>
        <v>48</v>
      </c>
    </row>
    <row r="28" spans="1:22">
      <c r="A28" t="s">
        <v>248</v>
      </c>
      <c r="C28">
        <v>10</v>
      </c>
      <c r="D28">
        <v>13</v>
      </c>
      <c r="E28">
        <v>11</v>
      </c>
      <c r="F28">
        <v>14</v>
      </c>
      <c r="G28">
        <v>11</v>
      </c>
      <c r="V28">
        <v>5</v>
      </c>
    </row>
    <row r="29" spans="1:22">
      <c r="G29">
        <f>SUM(C28:G28)</f>
        <v>59</v>
      </c>
    </row>
  </sheetData>
  <mergeCells count="13">
    <mergeCell ref="B1:B10"/>
    <mergeCell ref="B12:B24"/>
    <mergeCell ref="A2:A6"/>
    <mergeCell ref="A8:A9"/>
    <mergeCell ref="A12:A19"/>
    <mergeCell ref="A21:A23"/>
    <mergeCell ref="J1:M1"/>
    <mergeCell ref="P1:P10"/>
    <mergeCell ref="O2:O6"/>
    <mergeCell ref="O8:O9"/>
    <mergeCell ref="O12:O19"/>
    <mergeCell ref="P12:P24"/>
    <mergeCell ref="O21:O23"/>
  </mergeCells>
  <phoneticPr fontId="5" type="noConversion"/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AA8ED-1D15-4043-9D9C-4E5EE714EE36}">
  <sheetPr codeName="Sheet3"/>
  <dimension ref="A1:V29"/>
  <sheetViews>
    <sheetView view="pageBreakPreview" zoomScale="60" zoomScaleNormal="100" workbookViewId="0">
      <selection activeCell="T35" sqref="T35"/>
    </sheetView>
  </sheetViews>
  <sheetFormatPr defaultRowHeight="14.5"/>
  <cols>
    <col min="9" max="9" width="3.08984375" customWidth="1"/>
    <col min="10" max="10" width="14.7265625" customWidth="1"/>
    <col min="14" max="14" width="3" customWidth="1"/>
  </cols>
  <sheetData>
    <row r="1" spans="1:22" ht="25.5" customHeight="1">
      <c r="A1" s="23" t="s">
        <v>102</v>
      </c>
      <c r="B1" s="291" t="s">
        <v>79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</v>
      </c>
      <c r="H1" s="22" t="s">
        <v>5</v>
      </c>
      <c r="J1" s="298" t="s">
        <v>142</v>
      </c>
      <c r="K1" s="298"/>
      <c r="L1" s="298"/>
      <c r="M1" s="298"/>
      <c r="O1" s="23"/>
      <c r="P1" s="291" t="s">
        <v>79</v>
      </c>
      <c r="Q1" s="21" t="s">
        <v>0</v>
      </c>
      <c r="R1" s="21" t="s">
        <v>1</v>
      </c>
      <c r="S1" s="21" t="s">
        <v>2</v>
      </c>
      <c r="T1" s="21" t="s">
        <v>3</v>
      </c>
      <c r="U1" s="21" t="s">
        <v>4</v>
      </c>
      <c r="V1" s="22" t="s">
        <v>5</v>
      </c>
    </row>
    <row r="2" spans="1:22">
      <c r="A2" s="294" t="s">
        <v>80</v>
      </c>
      <c r="B2" s="292"/>
      <c r="C2" s="1">
        <v>20</v>
      </c>
      <c r="D2" s="2"/>
      <c r="E2" s="2">
        <v>20</v>
      </c>
      <c r="F2" s="2"/>
      <c r="G2" s="2">
        <v>20</v>
      </c>
      <c r="H2" s="24"/>
      <c r="J2" s="11" t="s">
        <v>122</v>
      </c>
      <c r="K2" s="33" t="s">
        <v>79</v>
      </c>
      <c r="L2" s="33" t="s">
        <v>88</v>
      </c>
      <c r="M2" s="34" t="s">
        <v>89</v>
      </c>
      <c r="O2" s="294" t="s">
        <v>80</v>
      </c>
      <c r="P2" s="292"/>
      <c r="Q2" s="1"/>
      <c r="R2" s="2"/>
      <c r="S2" s="2"/>
      <c r="T2" s="2">
        <v>10</v>
      </c>
      <c r="U2" s="2"/>
      <c r="V2" s="24">
        <v>10</v>
      </c>
    </row>
    <row r="3" spans="1:22">
      <c r="A3" s="294"/>
      <c r="B3" s="292"/>
      <c r="C3" s="3"/>
      <c r="D3" s="4"/>
      <c r="E3" s="4"/>
      <c r="F3" s="4"/>
      <c r="G3" s="4"/>
      <c r="H3" s="12"/>
      <c r="J3" s="49" t="s">
        <v>80</v>
      </c>
      <c r="K3">
        <f>A7</f>
        <v>60</v>
      </c>
      <c r="L3">
        <f>A20</f>
        <v>60</v>
      </c>
      <c r="M3" s="31">
        <f>SUM(K3:L3)</f>
        <v>120</v>
      </c>
      <c r="O3" s="294"/>
      <c r="P3" s="292"/>
      <c r="Q3" s="3"/>
      <c r="R3" s="4"/>
      <c r="S3" s="4"/>
      <c r="T3" s="4"/>
      <c r="U3" s="4"/>
      <c r="V3" s="12"/>
    </row>
    <row r="4" spans="1:22">
      <c r="A4" s="294"/>
      <c r="B4" s="292"/>
      <c r="C4" s="3"/>
      <c r="D4" s="4"/>
      <c r="E4" s="4"/>
      <c r="F4" s="4"/>
      <c r="G4" s="4"/>
      <c r="H4" s="12"/>
      <c r="J4" s="49" t="s">
        <v>81</v>
      </c>
      <c r="K4">
        <f>A10</f>
        <v>0</v>
      </c>
      <c r="L4">
        <f>A24</f>
        <v>0</v>
      </c>
      <c r="M4" s="31">
        <f>SUM(K4:L4)</f>
        <v>0</v>
      </c>
      <c r="O4" s="294"/>
      <c r="P4" s="292"/>
      <c r="Q4" s="3"/>
      <c r="R4" s="4"/>
      <c r="S4" s="4"/>
      <c r="T4" s="4"/>
      <c r="U4" s="4"/>
      <c r="V4" s="12"/>
    </row>
    <row r="5" spans="1:22">
      <c r="A5" s="294"/>
      <c r="B5" s="292"/>
      <c r="C5" s="3"/>
      <c r="D5" s="4"/>
      <c r="E5" s="4"/>
      <c r="F5" s="4"/>
      <c r="G5" s="4"/>
      <c r="H5" s="12"/>
      <c r="K5" s="32">
        <f>SUM(K3:K4)</f>
        <v>60</v>
      </c>
      <c r="L5" s="32">
        <f t="shared" ref="L5:M5" si="0">SUM(L3:L4)</f>
        <v>60</v>
      </c>
      <c r="M5" s="32">
        <f t="shared" si="0"/>
        <v>120</v>
      </c>
      <c r="O5" s="294"/>
      <c r="P5" s="292"/>
      <c r="Q5" s="3"/>
      <c r="R5" s="4"/>
      <c r="S5" s="4"/>
      <c r="T5" s="4"/>
      <c r="U5" s="4"/>
      <c r="V5" s="12"/>
    </row>
    <row r="6" spans="1:22">
      <c r="A6" s="294"/>
      <c r="B6" s="292"/>
      <c r="C6" s="5"/>
      <c r="D6" s="6"/>
      <c r="E6" s="6"/>
      <c r="F6" s="6"/>
      <c r="G6" s="6"/>
      <c r="H6" s="25"/>
      <c r="M6" s="31"/>
      <c r="O6" s="294"/>
      <c r="P6" s="292"/>
      <c r="Q6" s="5"/>
      <c r="R6" s="6"/>
      <c r="S6" s="6"/>
      <c r="T6" s="6"/>
      <c r="U6" s="6"/>
      <c r="V6" s="25"/>
    </row>
    <row r="7" spans="1:22">
      <c r="A7" s="13">
        <f>SUM(C7:H7)</f>
        <v>60</v>
      </c>
      <c r="B7" s="292"/>
      <c r="C7" s="9">
        <f>SUM(C2:C6)</f>
        <v>20</v>
      </c>
      <c r="D7" s="9">
        <f t="shared" ref="D7:H7" si="1">SUM(D2:D6)</f>
        <v>0</v>
      </c>
      <c r="E7" s="9">
        <f t="shared" si="1"/>
        <v>20</v>
      </c>
      <c r="F7" s="9">
        <f t="shared" si="1"/>
        <v>0</v>
      </c>
      <c r="G7" s="9">
        <f t="shared" si="1"/>
        <v>20</v>
      </c>
      <c r="H7" s="9">
        <f t="shared" si="1"/>
        <v>0</v>
      </c>
      <c r="O7" s="47">
        <f>SUM(Q7:V7)</f>
        <v>20</v>
      </c>
      <c r="P7" s="292"/>
      <c r="Q7" s="38"/>
      <c r="R7" s="39"/>
      <c r="S7" s="39"/>
      <c r="T7" s="39">
        <v>10</v>
      </c>
      <c r="U7" s="39"/>
      <c r="V7" s="40">
        <v>10</v>
      </c>
    </row>
    <row r="8" spans="1:22">
      <c r="A8" s="295" t="s">
        <v>84</v>
      </c>
      <c r="B8" s="292"/>
      <c r="C8" s="1"/>
      <c r="D8" s="2"/>
      <c r="E8" s="2"/>
      <c r="F8" s="2"/>
      <c r="G8" s="2"/>
      <c r="H8" s="24"/>
      <c r="J8" s="11" t="s">
        <v>123</v>
      </c>
      <c r="K8" s="33" t="s">
        <v>79</v>
      </c>
      <c r="L8" s="33" t="s">
        <v>100</v>
      </c>
      <c r="M8" s="35" t="s">
        <v>89</v>
      </c>
      <c r="O8" s="295" t="s">
        <v>84</v>
      </c>
      <c r="P8" s="292"/>
      <c r="Q8" s="1"/>
      <c r="R8" s="1"/>
      <c r="S8" s="1"/>
      <c r="T8" s="1"/>
      <c r="U8" s="1"/>
      <c r="V8" s="1"/>
    </row>
    <row r="9" spans="1:22">
      <c r="A9" s="294"/>
      <c r="B9" s="292"/>
      <c r="C9" s="3"/>
      <c r="D9" s="4"/>
      <c r="E9" s="4"/>
      <c r="F9" s="4"/>
      <c r="G9" s="4"/>
      <c r="H9" s="12"/>
      <c r="J9" s="49" t="s">
        <v>80</v>
      </c>
      <c r="K9">
        <f>O7</f>
        <v>20</v>
      </c>
      <c r="L9">
        <f>O20</f>
        <v>0</v>
      </c>
      <c r="M9" s="36">
        <f>SUM(K9:L9)</f>
        <v>20</v>
      </c>
      <c r="O9" s="294"/>
      <c r="P9" s="292"/>
      <c r="Q9" s="3"/>
      <c r="R9" s="3"/>
      <c r="S9" s="3"/>
      <c r="T9" s="3"/>
      <c r="U9" s="3"/>
      <c r="V9" s="3"/>
    </row>
    <row r="10" spans="1:22">
      <c r="A10" s="13">
        <f>SUM(C10:H10)</f>
        <v>0</v>
      </c>
      <c r="B10" s="293"/>
      <c r="C10" s="9"/>
      <c r="D10" s="10"/>
      <c r="E10" s="10"/>
      <c r="F10" s="10"/>
      <c r="G10" s="10"/>
      <c r="H10" s="14"/>
      <c r="J10" s="49" t="s">
        <v>81</v>
      </c>
      <c r="K10">
        <f>O10</f>
        <v>0</v>
      </c>
      <c r="L10">
        <f>O24</f>
        <v>0</v>
      </c>
      <c r="M10" s="36">
        <f>SUM(K10:L10)</f>
        <v>0</v>
      </c>
      <c r="O10" s="47">
        <f>SUM(Q10:V10)</f>
        <v>0</v>
      </c>
      <c r="P10" s="293"/>
      <c r="Q10" s="41"/>
      <c r="R10" s="41"/>
      <c r="S10" s="41"/>
      <c r="T10" s="41"/>
      <c r="U10" s="41"/>
      <c r="V10" s="41"/>
    </row>
    <row r="11" spans="1:22" ht="16" thickBot="1">
      <c r="A11" s="26" t="s">
        <v>87</v>
      </c>
      <c r="B11" s="17">
        <f>SUM(C11:H11)</f>
        <v>60</v>
      </c>
      <c r="C11" s="18">
        <f>C10+C7</f>
        <v>20</v>
      </c>
      <c r="D11" s="27">
        <f t="shared" ref="D11:H11" si="2">D10+D7</f>
        <v>0</v>
      </c>
      <c r="E11" s="27">
        <f t="shared" si="2"/>
        <v>20</v>
      </c>
      <c r="F11" s="27">
        <f t="shared" si="2"/>
        <v>0</v>
      </c>
      <c r="G11" s="27">
        <f t="shared" si="2"/>
        <v>20</v>
      </c>
      <c r="H11" s="28">
        <f t="shared" si="2"/>
        <v>0</v>
      </c>
      <c r="K11" s="37">
        <f>SUM(K9:K10)</f>
        <v>20</v>
      </c>
      <c r="L11" s="37">
        <f t="shared" ref="L11:M11" si="3">SUM(L9:L10)</f>
        <v>0</v>
      </c>
      <c r="M11" s="37">
        <f t="shared" si="3"/>
        <v>20</v>
      </c>
      <c r="O11" s="26" t="s">
        <v>87</v>
      </c>
      <c r="P11" s="17">
        <f>SUM(Q11:V11)</f>
        <v>20</v>
      </c>
      <c r="Q11" s="42">
        <f>Q10+Q7</f>
        <v>0</v>
      </c>
      <c r="R11" s="43">
        <f t="shared" ref="R11:V11" si="4">R10+R7</f>
        <v>0</v>
      </c>
      <c r="S11" s="43">
        <f t="shared" si="4"/>
        <v>0</v>
      </c>
      <c r="T11" s="43">
        <f t="shared" si="4"/>
        <v>10</v>
      </c>
      <c r="U11" s="43">
        <f t="shared" si="4"/>
        <v>0</v>
      </c>
      <c r="V11" s="44">
        <f t="shared" si="4"/>
        <v>10</v>
      </c>
    </row>
    <row r="12" spans="1:22">
      <c r="A12" s="286" t="s">
        <v>80</v>
      </c>
      <c r="B12" s="288" t="s">
        <v>85</v>
      </c>
      <c r="C12" s="20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2" t="s">
        <v>41</v>
      </c>
      <c r="J12" s="52" t="s">
        <v>92</v>
      </c>
      <c r="O12" s="286" t="s">
        <v>80</v>
      </c>
      <c r="P12" s="288" t="s">
        <v>85</v>
      </c>
      <c r="Q12" s="20" t="s">
        <v>36</v>
      </c>
      <c r="R12" s="21" t="s">
        <v>37</v>
      </c>
      <c r="S12" s="21" t="s">
        <v>38</v>
      </c>
      <c r="T12" s="21" t="s">
        <v>39</v>
      </c>
      <c r="U12" s="21" t="s">
        <v>40</v>
      </c>
      <c r="V12" s="22" t="s">
        <v>41</v>
      </c>
    </row>
    <row r="13" spans="1:22">
      <c r="A13" s="287"/>
      <c r="B13" s="289"/>
      <c r="C13" s="3">
        <v>20</v>
      </c>
      <c r="D13" s="4"/>
      <c r="E13" s="4">
        <v>20</v>
      </c>
      <c r="F13" s="4"/>
      <c r="G13" s="4">
        <v>20</v>
      </c>
      <c r="H13" s="12"/>
      <c r="O13" s="287"/>
      <c r="P13" s="289"/>
      <c r="Q13" s="3"/>
      <c r="R13" s="4"/>
      <c r="S13" s="4"/>
      <c r="T13" s="4"/>
      <c r="U13" s="4"/>
      <c r="V13" s="12"/>
    </row>
    <row r="14" spans="1:22">
      <c r="A14" s="287"/>
      <c r="B14" s="289"/>
      <c r="C14" s="3"/>
      <c r="D14" s="4"/>
      <c r="E14" s="4"/>
      <c r="F14" s="4"/>
      <c r="G14" s="4"/>
      <c r="H14" s="12"/>
      <c r="O14" s="287"/>
      <c r="P14" s="289"/>
      <c r="Q14" s="3"/>
      <c r="R14" s="4"/>
      <c r="S14" s="4"/>
      <c r="T14" s="4"/>
      <c r="U14" s="4"/>
      <c r="V14" s="12"/>
    </row>
    <row r="15" spans="1:22">
      <c r="A15" s="287"/>
      <c r="B15" s="289"/>
      <c r="C15" s="3"/>
      <c r="D15" s="4"/>
      <c r="E15" s="4"/>
      <c r="F15" s="4"/>
      <c r="G15" s="4"/>
      <c r="H15" s="12"/>
      <c r="O15" s="287"/>
      <c r="P15" s="289"/>
      <c r="Q15" s="3"/>
      <c r="R15" s="4"/>
      <c r="S15" s="4"/>
      <c r="T15" s="4"/>
      <c r="U15" s="4"/>
      <c r="V15" s="12"/>
    </row>
    <row r="16" spans="1:22">
      <c r="A16" s="287"/>
      <c r="B16" s="289"/>
      <c r="C16" s="3"/>
      <c r="D16" s="4"/>
      <c r="E16" s="4"/>
      <c r="F16" s="4"/>
      <c r="G16" s="4"/>
      <c r="H16" s="12"/>
      <c r="O16" s="287"/>
      <c r="P16" s="289"/>
      <c r="Q16" s="3"/>
      <c r="R16" s="4"/>
      <c r="S16" s="4"/>
      <c r="T16" s="4"/>
      <c r="U16" s="4"/>
      <c r="V16" s="12"/>
    </row>
    <row r="17" spans="1:22">
      <c r="A17" s="287"/>
      <c r="B17" s="289"/>
      <c r="C17" s="3"/>
      <c r="D17" s="4"/>
      <c r="E17" s="4"/>
      <c r="F17" s="4"/>
      <c r="G17" s="4"/>
      <c r="H17" s="12"/>
      <c r="O17" s="287"/>
      <c r="P17" s="289"/>
      <c r="Q17" s="3"/>
      <c r="R17" s="4"/>
      <c r="S17" s="4"/>
      <c r="T17" s="4"/>
      <c r="U17" s="4"/>
      <c r="V17" s="12"/>
    </row>
    <row r="18" spans="1:22">
      <c r="A18" s="287"/>
      <c r="B18" s="289"/>
      <c r="C18" s="3"/>
      <c r="D18" s="4"/>
      <c r="E18" s="4"/>
      <c r="F18" s="4"/>
      <c r="G18" s="4"/>
      <c r="H18" s="12"/>
      <c r="O18" s="287"/>
      <c r="P18" s="289"/>
      <c r="Q18" s="3"/>
      <c r="R18" s="4"/>
      <c r="S18" s="4"/>
      <c r="T18" s="4"/>
      <c r="U18" s="4"/>
      <c r="V18" s="12"/>
    </row>
    <row r="19" spans="1:22">
      <c r="A19" s="287"/>
      <c r="B19" s="289"/>
      <c r="C19" s="3"/>
      <c r="D19" s="4"/>
      <c r="E19" s="4"/>
      <c r="F19" s="4"/>
      <c r="G19" s="4"/>
      <c r="H19" s="12"/>
      <c r="O19" s="287"/>
      <c r="P19" s="289"/>
      <c r="Q19" s="3"/>
      <c r="R19" s="4"/>
      <c r="S19" s="4"/>
      <c r="T19" s="4"/>
      <c r="U19" s="4"/>
      <c r="V19" s="12"/>
    </row>
    <row r="20" spans="1:22">
      <c r="A20" s="13">
        <f>SUM(C20:H20)</f>
        <v>60</v>
      </c>
      <c r="B20" s="289"/>
      <c r="C20" s="9">
        <f>SUM(C13:C19)</f>
        <v>20</v>
      </c>
      <c r="D20" s="9">
        <f t="shared" ref="D20:H20" si="5">SUM(D13:D19)</f>
        <v>0</v>
      </c>
      <c r="E20" s="9">
        <f t="shared" si="5"/>
        <v>20</v>
      </c>
      <c r="F20" s="9">
        <f t="shared" si="5"/>
        <v>0</v>
      </c>
      <c r="G20" s="9">
        <f t="shared" si="5"/>
        <v>20</v>
      </c>
      <c r="H20" s="9">
        <f t="shared" si="5"/>
        <v>0</v>
      </c>
      <c r="O20" s="47">
        <f>SUM(Q20:V20)</f>
        <v>0</v>
      </c>
      <c r="P20" s="289"/>
      <c r="Q20" s="41"/>
      <c r="R20" s="45"/>
      <c r="S20" s="45"/>
      <c r="T20" s="45"/>
      <c r="U20" s="45"/>
      <c r="V20" s="46"/>
    </row>
    <row r="21" spans="1:22">
      <c r="A21" s="290" t="s">
        <v>84</v>
      </c>
      <c r="B21" s="289"/>
      <c r="C21" s="3"/>
      <c r="D21" s="4"/>
      <c r="E21" s="4"/>
      <c r="F21" s="4"/>
      <c r="G21" s="4"/>
      <c r="H21" s="12"/>
      <c r="O21" s="290" t="s">
        <v>84</v>
      </c>
      <c r="P21" s="289"/>
      <c r="Q21" s="3"/>
      <c r="R21" s="4"/>
      <c r="S21" s="4"/>
      <c r="T21" s="4"/>
      <c r="U21" s="4"/>
      <c r="V21" s="12"/>
    </row>
    <row r="22" spans="1:22">
      <c r="A22" s="287"/>
      <c r="B22" s="289"/>
      <c r="C22" s="3"/>
      <c r="D22" s="4"/>
      <c r="E22" s="4"/>
      <c r="F22" s="4"/>
      <c r="G22" s="4"/>
      <c r="H22" s="12"/>
      <c r="O22" s="287"/>
      <c r="P22" s="289"/>
      <c r="Q22" s="3"/>
      <c r="R22" s="4"/>
      <c r="S22" s="4"/>
      <c r="T22" s="4"/>
      <c r="U22" s="4"/>
      <c r="V22" s="12"/>
    </row>
    <row r="23" spans="1:22">
      <c r="A23" s="287"/>
      <c r="B23" s="289"/>
      <c r="C23" s="3"/>
      <c r="D23" s="4"/>
      <c r="E23" s="4"/>
      <c r="F23" s="4"/>
      <c r="G23" s="4"/>
      <c r="H23" s="12"/>
      <c r="O23" s="287"/>
      <c r="P23" s="289"/>
      <c r="Q23" s="3"/>
      <c r="R23" s="4"/>
      <c r="S23" s="4"/>
      <c r="T23" s="4"/>
      <c r="U23" s="4"/>
      <c r="V23" s="12"/>
    </row>
    <row r="24" spans="1:22">
      <c r="A24" s="13">
        <f>SUM(C24:H24)</f>
        <v>0</v>
      </c>
      <c r="B24" s="289"/>
      <c r="C24" s="7"/>
      <c r="D24" s="8"/>
      <c r="E24" s="8"/>
      <c r="F24" s="8"/>
      <c r="G24" s="8"/>
      <c r="H24" s="15"/>
      <c r="O24" s="47">
        <f>SUM(Q24:V24)</f>
        <v>0</v>
      </c>
      <c r="P24" s="289"/>
      <c r="Q24" s="38">
        <f>SUM(Q21:Q23)</f>
        <v>0</v>
      </c>
      <c r="R24" s="38">
        <f t="shared" ref="R24:U24" si="6">SUM(R21:R23)</f>
        <v>0</v>
      </c>
      <c r="S24" s="38">
        <f t="shared" si="6"/>
        <v>0</v>
      </c>
      <c r="T24" s="38">
        <f t="shared" si="6"/>
        <v>0</v>
      </c>
      <c r="U24" s="38">
        <f t="shared" si="6"/>
        <v>0</v>
      </c>
      <c r="V24" s="38">
        <f>SUM(V21:V23)</f>
        <v>0</v>
      </c>
    </row>
    <row r="25" spans="1:22" ht="16" thickBot="1">
      <c r="A25" s="16" t="s">
        <v>87</v>
      </c>
      <c r="B25" s="17">
        <f>SUM(C25:H25)</f>
        <v>60</v>
      </c>
      <c r="C25" s="18">
        <f>C24+C20</f>
        <v>20</v>
      </c>
      <c r="D25" s="18">
        <f t="shared" ref="D25:H25" si="7">D24+D20</f>
        <v>0</v>
      </c>
      <c r="E25" s="18">
        <f t="shared" si="7"/>
        <v>20</v>
      </c>
      <c r="F25" s="18">
        <f t="shared" si="7"/>
        <v>0</v>
      </c>
      <c r="G25" s="18">
        <f t="shared" si="7"/>
        <v>20</v>
      </c>
      <c r="H25" s="19">
        <f t="shared" si="7"/>
        <v>0</v>
      </c>
      <c r="O25" s="16" t="s">
        <v>87</v>
      </c>
      <c r="P25" s="17">
        <f>SUM(Q25:V25)</f>
        <v>0</v>
      </c>
      <c r="Q25" s="42">
        <f>Q24+Q20</f>
        <v>0</v>
      </c>
      <c r="R25" s="42">
        <f t="shared" ref="R25:V25" si="8">R24+R20</f>
        <v>0</v>
      </c>
      <c r="S25" s="42">
        <f t="shared" si="8"/>
        <v>0</v>
      </c>
      <c r="T25" s="42">
        <f t="shared" si="8"/>
        <v>0</v>
      </c>
      <c r="U25" s="42">
        <f t="shared" si="8"/>
        <v>0</v>
      </c>
      <c r="V25" s="48">
        <f t="shared" si="8"/>
        <v>0</v>
      </c>
    </row>
    <row r="26" spans="1:22" ht="19" thickBot="1">
      <c r="A26" s="30" t="s">
        <v>86</v>
      </c>
      <c r="B26" s="29">
        <f>B25+B11</f>
        <v>120</v>
      </c>
      <c r="C26" s="29">
        <f t="shared" ref="C26:H26" si="9">C25+C11</f>
        <v>40</v>
      </c>
      <c r="D26" s="29">
        <f t="shared" si="9"/>
        <v>0</v>
      </c>
      <c r="E26" s="29">
        <f t="shared" si="9"/>
        <v>40</v>
      </c>
      <c r="F26" s="29">
        <f t="shared" si="9"/>
        <v>0</v>
      </c>
      <c r="G26" s="29">
        <f t="shared" si="9"/>
        <v>40</v>
      </c>
      <c r="H26" s="29">
        <f t="shared" si="9"/>
        <v>0</v>
      </c>
      <c r="O26" s="30" t="s">
        <v>86</v>
      </c>
      <c r="P26" s="29">
        <f>P25+P11</f>
        <v>20</v>
      </c>
      <c r="Q26" s="29">
        <f t="shared" ref="Q26:V26" si="10">Q25+Q11</f>
        <v>0</v>
      </c>
      <c r="R26" s="29">
        <f t="shared" si="10"/>
        <v>0</v>
      </c>
      <c r="S26" s="29">
        <f t="shared" si="10"/>
        <v>0</v>
      </c>
      <c r="T26" s="29">
        <f t="shared" si="10"/>
        <v>10</v>
      </c>
      <c r="U26" s="29">
        <f t="shared" si="10"/>
        <v>0</v>
      </c>
      <c r="V26" s="29">
        <f t="shared" si="10"/>
        <v>10</v>
      </c>
    </row>
    <row r="28" spans="1:22">
      <c r="A28" t="s">
        <v>248</v>
      </c>
      <c r="C28">
        <v>2</v>
      </c>
      <c r="E28">
        <v>2</v>
      </c>
      <c r="G28">
        <v>2</v>
      </c>
      <c r="V28">
        <v>2</v>
      </c>
    </row>
    <row r="29" spans="1:22">
      <c r="G29">
        <v>6</v>
      </c>
    </row>
  </sheetData>
  <mergeCells count="13">
    <mergeCell ref="B1:B10"/>
    <mergeCell ref="P1:P10"/>
    <mergeCell ref="A2:A6"/>
    <mergeCell ref="O2:O6"/>
    <mergeCell ref="A8:A9"/>
    <mergeCell ref="O8:O9"/>
    <mergeCell ref="J1:M1"/>
    <mergeCell ref="A12:A19"/>
    <mergeCell ref="B12:B24"/>
    <mergeCell ref="O12:O19"/>
    <mergeCell ref="P12:P24"/>
    <mergeCell ref="A21:A23"/>
    <mergeCell ref="O21:O23"/>
  </mergeCells>
  <pageMargins left="0.7" right="0.7" top="0.75" bottom="0.75" header="0.3" footer="0.3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A5D4-40D5-40B9-8558-CB657A61DCF2}">
  <dimension ref="A1:W30"/>
  <sheetViews>
    <sheetView topLeftCell="A10" zoomScaleNormal="100" workbookViewId="0">
      <selection activeCell="T33" sqref="T33"/>
    </sheetView>
  </sheetViews>
  <sheetFormatPr defaultRowHeight="14.5"/>
  <cols>
    <col min="9" max="9" width="5.81640625" customWidth="1"/>
    <col min="10" max="10" width="14.7265625" customWidth="1"/>
    <col min="15" max="15" width="11.453125" customWidth="1"/>
  </cols>
  <sheetData>
    <row r="1" spans="1:23" ht="19.5" customHeight="1">
      <c r="A1" s="23"/>
      <c r="B1" s="291" t="s">
        <v>79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</v>
      </c>
      <c r="H1" s="22" t="s">
        <v>5</v>
      </c>
      <c r="J1" s="299" t="s">
        <v>143</v>
      </c>
      <c r="K1" s="299"/>
      <c r="L1" s="299"/>
      <c r="M1" s="299"/>
      <c r="N1" s="299"/>
      <c r="P1" s="23"/>
      <c r="Q1" s="291" t="s">
        <v>79</v>
      </c>
      <c r="R1" s="21" t="s">
        <v>0</v>
      </c>
      <c r="S1" s="21" t="s">
        <v>1</v>
      </c>
      <c r="T1" s="21" t="s">
        <v>2</v>
      </c>
      <c r="U1" s="21" t="s">
        <v>3</v>
      </c>
      <c r="V1" s="21" t="s">
        <v>4</v>
      </c>
      <c r="W1" s="22" t="s">
        <v>5</v>
      </c>
    </row>
    <row r="2" spans="1:23">
      <c r="A2" s="294" t="s">
        <v>80</v>
      </c>
      <c r="B2" s="292"/>
      <c r="C2" s="1" t="s">
        <v>6</v>
      </c>
      <c r="D2" s="2" t="s">
        <v>7</v>
      </c>
      <c r="E2" s="2"/>
      <c r="F2" s="2"/>
      <c r="G2" s="2"/>
      <c r="H2" s="24"/>
      <c r="J2" s="11" t="s">
        <v>116</v>
      </c>
      <c r="K2" s="33" t="s">
        <v>79</v>
      </c>
      <c r="L2" s="33" t="s">
        <v>88</v>
      </c>
      <c r="M2" s="34" t="s">
        <v>89</v>
      </c>
      <c r="P2" s="294" t="s">
        <v>80</v>
      </c>
      <c r="Q2" s="292"/>
      <c r="R2" s="1"/>
      <c r="S2" s="2"/>
      <c r="T2" s="2"/>
      <c r="U2" s="2"/>
      <c r="V2" s="2"/>
      <c r="W2" s="24"/>
    </row>
    <row r="3" spans="1:23">
      <c r="A3" s="294"/>
      <c r="B3" s="292"/>
      <c r="C3" s="3" t="s">
        <v>12</v>
      </c>
      <c r="D3" s="4" t="s">
        <v>13</v>
      </c>
      <c r="E3" s="4"/>
      <c r="F3" s="4"/>
      <c r="G3" s="4"/>
      <c r="H3" s="12"/>
      <c r="J3" s="49" t="s">
        <v>80</v>
      </c>
      <c r="K3">
        <f>A8</f>
        <v>393</v>
      </c>
      <c r="L3">
        <f>A21</f>
        <v>192</v>
      </c>
      <c r="M3" s="31">
        <f>SUM(K3:L3)</f>
        <v>585</v>
      </c>
      <c r="P3" s="294"/>
      <c r="Q3" s="292"/>
      <c r="R3" s="3"/>
      <c r="S3" s="4"/>
      <c r="T3" s="4"/>
      <c r="U3" s="4"/>
      <c r="V3" s="4"/>
      <c r="W3" s="12"/>
    </row>
    <row r="4" spans="1:23">
      <c r="A4" s="294"/>
      <c r="B4" s="292"/>
      <c r="C4" s="3" t="s">
        <v>18</v>
      </c>
      <c r="D4" s="4" t="s">
        <v>19</v>
      </c>
      <c r="E4" s="4"/>
      <c r="F4" s="4"/>
      <c r="G4" s="4"/>
      <c r="H4" s="12"/>
      <c r="J4" s="49" t="s">
        <v>81</v>
      </c>
      <c r="K4">
        <f>A11</f>
        <v>0</v>
      </c>
      <c r="L4">
        <f>A25</f>
        <v>76</v>
      </c>
      <c r="M4" s="31">
        <f>SUM(K4:L4)</f>
        <v>76</v>
      </c>
      <c r="P4" s="294"/>
      <c r="Q4" s="292"/>
      <c r="R4" s="3"/>
      <c r="S4" s="4"/>
      <c r="T4" s="4"/>
      <c r="U4" s="4"/>
      <c r="V4" s="4"/>
      <c r="W4" s="12"/>
    </row>
    <row r="5" spans="1:23">
      <c r="A5" s="294"/>
      <c r="B5" s="292"/>
      <c r="C5" s="3" t="s">
        <v>24</v>
      </c>
      <c r="D5" s="4" t="s">
        <v>93</v>
      </c>
      <c r="E5" s="4"/>
      <c r="F5" s="4"/>
      <c r="G5" s="4"/>
      <c r="H5" s="12"/>
      <c r="K5" s="32">
        <f>SUM(K3:K4)</f>
        <v>393</v>
      </c>
      <c r="L5" s="32">
        <f t="shared" ref="L5:M5" si="0">SUM(L3:L4)</f>
        <v>268</v>
      </c>
      <c r="M5" s="32">
        <f t="shared" si="0"/>
        <v>661</v>
      </c>
      <c r="P5" s="294"/>
      <c r="Q5" s="292"/>
      <c r="R5" s="3"/>
      <c r="S5" s="4"/>
      <c r="T5" s="4"/>
      <c r="U5" s="4"/>
      <c r="V5" s="4"/>
      <c r="W5" s="12"/>
    </row>
    <row r="6" spans="1:23">
      <c r="A6" s="294"/>
      <c r="B6" s="292"/>
      <c r="C6" s="5"/>
      <c r="D6" s="4" t="s">
        <v>117</v>
      </c>
      <c r="E6" s="6"/>
      <c r="F6" s="6"/>
      <c r="G6" s="6"/>
      <c r="H6" s="25"/>
      <c r="M6" s="31"/>
      <c r="P6" s="294"/>
      <c r="Q6" s="292"/>
      <c r="R6" s="5"/>
      <c r="S6" s="6"/>
      <c r="T6" s="6"/>
      <c r="U6" s="6"/>
      <c r="V6" s="6"/>
      <c r="W6" s="25"/>
    </row>
    <row r="7" spans="1:23">
      <c r="A7" s="51"/>
      <c r="B7" s="292"/>
      <c r="C7" s="5"/>
      <c r="D7" s="4" t="s">
        <v>118</v>
      </c>
      <c r="E7" s="6"/>
      <c r="F7" s="6"/>
      <c r="G7" s="6"/>
      <c r="H7" s="25"/>
      <c r="M7" s="31"/>
      <c r="P7" s="51"/>
      <c r="Q7" s="292"/>
      <c r="R7" s="5"/>
      <c r="S7" s="6"/>
      <c r="T7" s="6"/>
      <c r="U7" s="6"/>
      <c r="V7" s="6"/>
      <c r="W7" s="25"/>
    </row>
    <row r="8" spans="1:23">
      <c r="A8" s="13">
        <f>SUM(C8:H8)</f>
        <v>393</v>
      </c>
      <c r="B8" s="292"/>
      <c r="C8" s="7">
        <v>67</v>
      </c>
      <c r="D8" s="8">
        <v>86</v>
      </c>
      <c r="E8" s="8"/>
      <c r="F8" s="8">
        <v>80</v>
      </c>
      <c r="G8" s="8">
        <v>80</v>
      </c>
      <c r="H8" s="8">
        <v>80</v>
      </c>
      <c r="P8" s="47">
        <f>SUM(R8:W8)</f>
        <v>0</v>
      </c>
      <c r="Q8" s="292"/>
      <c r="R8" s="38"/>
      <c r="S8" s="39"/>
      <c r="T8" s="39"/>
      <c r="U8" s="39"/>
      <c r="V8" s="39"/>
      <c r="W8" s="40"/>
    </row>
    <row r="9" spans="1:23">
      <c r="A9" s="295" t="s">
        <v>84</v>
      </c>
      <c r="B9" s="292"/>
      <c r="C9" s="1"/>
      <c r="D9" s="2"/>
      <c r="E9" s="2"/>
      <c r="F9" s="2"/>
      <c r="G9" s="2"/>
      <c r="H9" s="24"/>
      <c r="J9" s="11" t="s">
        <v>116</v>
      </c>
      <c r="K9" s="33" t="s">
        <v>79</v>
      </c>
      <c r="L9" s="33" t="s">
        <v>100</v>
      </c>
      <c r="M9" s="85" t="s">
        <v>89</v>
      </c>
      <c r="P9" s="295" t="s">
        <v>84</v>
      </c>
      <c r="Q9" s="292"/>
      <c r="R9" s="1"/>
      <c r="S9" s="1"/>
      <c r="T9" s="1"/>
      <c r="U9" s="1"/>
      <c r="V9" s="1"/>
      <c r="W9" s="1"/>
    </row>
    <row r="10" spans="1:23">
      <c r="A10" s="294"/>
      <c r="B10" s="292"/>
      <c r="C10" s="3"/>
      <c r="D10" s="4"/>
      <c r="E10" s="4"/>
      <c r="F10" s="4"/>
      <c r="G10" s="4"/>
      <c r="H10" s="12"/>
      <c r="J10" s="49" t="s">
        <v>80</v>
      </c>
      <c r="K10">
        <f>P8</f>
        <v>0</v>
      </c>
      <c r="L10">
        <f>P21</f>
        <v>0</v>
      </c>
      <c r="M10" s="84">
        <f>SUM(K10:L10)</f>
        <v>0</v>
      </c>
      <c r="P10" s="294"/>
      <c r="Q10" s="292"/>
      <c r="R10" s="3"/>
      <c r="S10" s="3"/>
      <c r="T10" s="3"/>
      <c r="U10" s="3"/>
      <c r="V10" s="3"/>
      <c r="W10" s="3"/>
    </row>
    <row r="11" spans="1:23">
      <c r="A11" s="13">
        <f>SUM(C11:H11)</f>
        <v>0</v>
      </c>
      <c r="B11" s="293"/>
      <c r="C11" s="9"/>
      <c r="D11" s="10"/>
      <c r="E11" s="10"/>
      <c r="F11" s="10"/>
      <c r="G11" s="10"/>
      <c r="H11" s="14"/>
      <c r="J11" s="49" t="s">
        <v>81</v>
      </c>
      <c r="K11">
        <f>P11</f>
        <v>0</v>
      </c>
      <c r="L11">
        <f>P25</f>
        <v>0</v>
      </c>
      <c r="M11" s="84">
        <f>SUM(K11:L11)</f>
        <v>0</v>
      </c>
      <c r="P11" s="47">
        <f>SUM(R11:W11)</f>
        <v>0</v>
      </c>
      <c r="Q11" s="293"/>
      <c r="R11" s="41">
        <f>SUM(R9:R10)</f>
        <v>0</v>
      </c>
      <c r="S11" s="41">
        <f t="shared" ref="S11:W11" si="1">SUM(S9:S10)</f>
        <v>0</v>
      </c>
      <c r="T11" s="41">
        <f t="shared" si="1"/>
        <v>0</v>
      </c>
      <c r="U11" s="41">
        <f t="shared" si="1"/>
        <v>0</v>
      </c>
      <c r="V11" s="41">
        <f t="shared" si="1"/>
        <v>0</v>
      </c>
      <c r="W11" s="41">
        <f t="shared" si="1"/>
        <v>0</v>
      </c>
    </row>
    <row r="12" spans="1:23" ht="16" thickBot="1">
      <c r="A12" s="26" t="s">
        <v>87</v>
      </c>
      <c r="B12" s="17">
        <f>SUM(C12:H12)</f>
        <v>393</v>
      </c>
      <c r="C12" s="18">
        <f>C11+C8</f>
        <v>67</v>
      </c>
      <c r="D12" s="27">
        <f t="shared" ref="D12:H12" si="2">D11+D8</f>
        <v>86</v>
      </c>
      <c r="E12" s="27">
        <f t="shared" si="2"/>
        <v>0</v>
      </c>
      <c r="F12" s="27">
        <f t="shared" si="2"/>
        <v>80</v>
      </c>
      <c r="G12" s="27">
        <f t="shared" si="2"/>
        <v>80</v>
      </c>
      <c r="H12" s="28">
        <f t="shared" si="2"/>
        <v>80</v>
      </c>
      <c r="K12" s="83">
        <f>SUM(K10:K11)</f>
        <v>0</v>
      </c>
      <c r="L12" s="83">
        <f t="shared" ref="L12:M12" si="3">SUM(L10:L11)</f>
        <v>0</v>
      </c>
      <c r="M12" s="83">
        <f t="shared" si="3"/>
        <v>0</v>
      </c>
      <c r="P12" s="26" t="s">
        <v>87</v>
      </c>
      <c r="Q12" s="17">
        <f>SUM(R12:W12)</f>
        <v>0</v>
      </c>
      <c r="R12" s="42">
        <f>R11+R8</f>
        <v>0</v>
      </c>
      <c r="S12" s="43">
        <f t="shared" ref="S12:W12" si="4">S11+S8</f>
        <v>0</v>
      </c>
      <c r="T12" s="43">
        <f t="shared" si="4"/>
        <v>0</v>
      </c>
      <c r="U12" s="43">
        <f t="shared" si="4"/>
        <v>0</v>
      </c>
      <c r="V12" s="43">
        <f t="shared" si="4"/>
        <v>0</v>
      </c>
      <c r="W12" s="44">
        <f t="shared" si="4"/>
        <v>0</v>
      </c>
    </row>
    <row r="13" spans="1:23">
      <c r="A13" s="286" t="s">
        <v>80</v>
      </c>
      <c r="B13" s="288" t="s">
        <v>85</v>
      </c>
      <c r="C13" s="20" t="s">
        <v>36</v>
      </c>
      <c r="D13" s="21" t="s">
        <v>37</v>
      </c>
      <c r="E13" s="21" t="s">
        <v>38</v>
      </c>
      <c r="F13" s="21" t="s">
        <v>39</v>
      </c>
      <c r="G13" s="21" t="s">
        <v>40</v>
      </c>
      <c r="H13" s="22" t="s">
        <v>41</v>
      </c>
      <c r="J13" s="52"/>
      <c r="P13" s="286" t="s">
        <v>80</v>
      </c>
      <c r="Q13" s="288" t="s">
        <v>85</v>
      </c>
      <c r="R13" s="20" t="s">
        <v>36</v>
      </c>
      <c r="S13" s="21" t="s">
        <v>37</v>
      </c>
      <c r="T13" s="21" t="s">
        <v>38</v>
      </c>
      <c r="U13" s="21" t="s">
        <v>39</v>
      </c>
      <c r="V13" s="21" t="s">
        <v>40</v>
      </c>
      <c r="W13" s="22" t="s">
        <v>41</v>
      </c>
    </row>
    <row r="14" spans="1:23">
      <c r="A14" s="287"/>
      <c r="B14" s="289"/>
      <c r="C14" s="3"/>
      <c r="D14" s="4"/>
      <c r="E14" s="4"/>
      <c r="F14" s="4"/>
      <c r="G14" s="4"/>
      <c r="H14" s="12"/>
      <c r="P14" s="287"/>
      <c r="Q14" s="289"/>
      <c r="R14" s="3"/>
      <c r="S14" s="4"/>
      <c r="T14" s="4"/>
      <c r="U14" s="4"/>
      <c r="V14" s="4"/>
      <c r="W14" s="12"/>
    </row>
    <row r="15" spans="1:23">
      <c r="A15" s="287"/>
      <c r="B15" s="289"/>
      <c r="C15" s="3"/>
      <c r="D15" s="4"/>
      <c r="E15" s="4"/>
      <c r="F15" s="4"/>
      <c r="G15" s="4"/>
      <c r="H15" s="12"/>
      <c r="P15" s="287"/>
      <c r="Q15" s="289"/>
      <c r="R15" s="3"/>
      <c r="S15" s="4"/>
      <c r="T15" s="4"/>
      <c r="U15" s="4"/>
      <c r="V15" s="4"/>
      <c r="W15" s="12"/>
    </row>
    <row r="16" spans="1:23">
      <c r="A16" s="287"/>
      <c r="B16" s="289"/>
      <c r="C16" s="3"/>
      <c r="D16" s="4"/>
      <c r="E16" s="4"/>
      <c r="F16" s="4"/>
      <c r="G16" s="4"/>
      <c r="H16" s="12"/>
      <c r="P16" s="287"/>
      <c r="Q16" s="289"/>
      <c r="R16" s="3"/>
      <c r="S16" s="4"/>
      <c r="T16" s="4"/>
      <c r="U16" s="4"/>
      <c r="V16" s="4"/>
      <c r="W16" s="12"/>
    </row>
    <row r="17" spans="1:23">
      <c r="A17" s="287"/>
      <c r="B17" s="289"/>
      <c r="C17" s="3"/>
      <c r="D17" s="4"/>
      <c r="E17" s="4"/>
      <c r="F17" s="4"/>
      <c r="G17" s="4"/>
      <c r="H17" s="12"/>
      <c r="P17" s="287"/>
      <c r="Q17" s="289"/>
      <c r="R17" s="3"/>
      <c r="S17" s="4"/>
      <c r="T17" s="4"/>
      <c r="U17" s="4"/>
      <c r="V17" s="4"/>
      <c r="W17" s="12"/>
    </row>
    <row r="18" spans="1:23">
      <c r="A18" s="287"/>
      <c r="B18" s="289"/>
      <c r="C18" s="3"/>
      <c r="D18" s="4"/>
      <c r="E18" s="4"/>
      <c r="F18" s="4"/>
      <c r="G18" s="4"/>
      <c r="H18" s="12"/>
      <c r="P18" s="287"/>
      <c r="Q18" s="289"/>
      <c r="R18" s="3"/>
      <c r="S18" s="4"/>
      <c r="T18" s="4"/>
      <c r="U18" s="4"/>
      <c r="V18" s="4"/>
      <c r="W18" s="12"/>
    </row>
    <row r="19" spans="1:23">
      <c r="A19" s="287"/>
      <c r="B19" s="289"/>
      <c r="C19" s="3"/>
      <c r="D19" s="4"/>
      <c r="E19" s="4"/>
      <c r="F19" s="4"/>
      <c r="G19" s="4"/>
      <c r="H19" s="12"/>
      <c r="P19" s="287"/>
      <c r="Q19" s="289"/>
      <c r="R19" s="3"/>
      <c r="S19" s="4"/>
      <c r="T19" s="4"/>
      <c r="U19" s="4"/>
      <c r="V19" s="4"/>
      <c r="W19" s="12"/>
    </row>
    <row r="20" spans="1:23">
      <c r="A20" s="287"/>
      <c r="B20" s="289"/>
      <c r="C20" s="3"/>
      <c r="D20" s="4"/>
      <c r="E20" s="4"/>
      <c r="F20" s="4"/>
      <c r="G20" s="4"/>
      <c r="H20" s="12"/>
      <c r="P20" s="287"/>
      <c r="Q20" s="289"/>
      <c r="R20" s="3"/>
      <c r="S20" s="4"/>
      <c r="T20" s="4"/>
      <c r="U20" s="4"/>
      <c r="V20" s="4"/>
      <c r="W20" s="12"/>
    </row>
    <row r="21" spans="1:23">
      <c r="A21" s="13">
        <f>SUM(C21:H21)</f>
        <v>192</v>
      </c>
      <c r="B21" s="289"/>
      <c r="C21" s="10">
        <v>30</v>
      </c>
      <c r="D21" s="10">
        <v>30</v>
      </c>
      <c r="E21" s="10">
        <v>32</v>
      </c>
      <c r="F21" s="10">
        <v>35</v>
      </c>
      <c r="G21" s="10">
        <v>35</v>
      </c>
      <c r="H21" s="14">
        <v>30</v>
      </c>
      <c r="P21" s="47">
        <f>SUM(R21:W21)</f>
        <v>0</v>
      </c>
      <c r="Q21" s="289"/>
      <c r="R21" s="41"/>
      <c r="S21" s="45"/>
      <c r="T21" s="45"/>
      <c r="U21" s="45"/>
      <c r="V21" s="45"/>
      <c r="W21" s="46"/>
    </row>
    <row r="22" spans="1:23">
      <c r="A22" s="290" t="s">
        <v>84</v>
      </c>
      <c r="B22" s="289"/>
      <c r="C22" s="3"/>
      <c r="D22" s="4"/>
      <c r="E22" s="4"/>
      <c r="F22" s="4"/>
      <c r="G22" s="4"/>
      <c r="H22" s="12"/>
      <c r="P22" s="290" t="s">
        <v>84</v>
      </c>
      <c r="Q22" s="289"/>
      <c r="R22" s="3"/>
      <c r="S22" s="4"/>
      <c r="T22" s="4"/>
      <c r="U22" s="4"/>
      <c r="V22" s="4"/>
      <c r="W22" s="12"/>
    </row>
    <row r="23" spans="1:23">
      <c r="A23" s="287"/>
      <c r="B23" s="289"/>
      <c r="C23" s="3"/>
      <c r="D23" s="4"/>
      <c r="E23" s="4"/>
      <c r="F23" s="4"/>
      <c r="G23" s="4"/>
      <c r="H23" s="12"/>
      <c r="P23" s="287"/>
      <c r="Q23" s="289"/>
      <c r="R23" s="3"/>
      <c r="S23" s="4"/>
      <c r="T23" s="4"/>
      <c r="U23" s="4"/>
      <c r="V23" s="4"/>
      <c r="W23" s="12"/>
    </row>
    <row r="24" spans="1:23">
      <c r="A24" s="287"/>
      <c r="B24" s="289"/>
      <c r="C24" s="3"/>
      <c r="D24" s="4"/>
      <c r="E24" s="4"/>
      <c r="F24" s="4"/>
      <c r="G24" s="4"/>
      <c r="H24" s="12"/>
      <c r="P24" s="287"/>
      <c r="Q24" s="289"/>
      <c r="R24" s="3"/>
      <c r="S24" s="4"/>
      <c r="T24" s="4"/>
      <c r="U24" s="4"/>
      <c r="V24" s="4"/>
      <c r="W24" s="12"/>
    </row>
    <row r="25" spans="1:23">
      <c r="A25" s="13">
        <f>SUM(C25:H25)</f>
        <v>76</v>
      </c>
      <c r="B25" s="289"/>
      <c r="C25" s="8">
        <v>0</v>
      </c>
      <c r="D25" s="8">
        <v>44</v>
      </c>
      <c r="E25" s="8">
        <v>32</v>
      </c>
      <c r="F25" s="8"/>
      <c r="G25" s="8"/>
      <c r="H25" s="15"/>
      <c r="P25" s="47">
        <f>SUM(R25:W25)</f>
        <v>0</v>
      </c>
      <c r="Q25" s="289"/>
      <c r="R25" s="38">
        <f>SUM(R22:R24)</f>
        <v>0</v>
      </c>
      <c r="S25" s="38">
        <f t="shared" ref="S25:V25" si="5">SUM(S22:S24)</f>
        <v>0</v>
      </c>
      <c r="T25" s="38">
        <f t="shared" si="5"/>
        <v>0</v>
      </c>
      <c r="U25" s="38">
        <f t="shared" si="5"/>
        <v>0</v>
      </c>
      <c r="V25" s="38">
        <f t="shared" si="5"/>
        <v>0</v>
      </c>
      <c r="W25" s="38">
        <f>SUM(W22:W24)</f>
        <v>0</v>
      </c>
    </row>
    <row r="26" spans="1:23" ht="16" thickBot="1">
      <c r="A26" s="16" t="s">
        <v>87</v>
      </c>
      <c r="B26" s="17">
        <f>SUM(C26:H26)</f>
        <v>268</v>
      </c>
      <c r="C26" s="18">
        <f>C25+C21</f>
        <v>30</v>
      </c>
      <c r="D26" s="18">
        <f t="shared" ref="D26:H26" si="6">D25+D21</f>
        <v>74</v>
      </c>
      <c r="E26" s="18">
        <f t="shared" si="6"/>
        <v>64</v>
      </c>
      <c r="F26" s="18">
        <f t="shared" si="6"/>
        <v>35</v>
      </c>
      <c r="G26" s="18">
        <f t="shared" si="6"/>
        <v>35</v>
      </c>
      <c r="H26" s="19">
        <f t="shared" si="6"/>
        <v>30</v>
      </c>
      <c r="P26" s="16" t="s">
        <v>87</v>
      </c>
      <c r="Q26" s="17">
        <f>SUM(R26:W26)</f>
        <v>0</v>
      </c>
      <c r="R26" s="42">
        <f>R25+R21</f>
        <v>0</v>
      </c>
      <c r="S26" s="42">
        <f t="shared" ref="S26:W26" si="7">S25+S21</f>
        <v>0</v>
      </c>
      <c r="T26" s="42">
        <f t="shared" si="7"/>
        <v>0</v>
      </c>
      <c r="U26" s="42">
        <f t="shared" si="7"/>
        <v>0</v>
      </c>
      <c r="V26" s="42">
        <f t="shared" si="7"/>
        <v>0</v>
      </c>
      <c r="W26" s="48">
        <f t="shared" si="7"/>
        <v>0</v>
      </c>
    </row>
    <row r="27" spans="1:23" ht="19" thickBot="1">
      <c r="A27" s="30" t="s">
        <v>86</v>
      </c>
      <c r="B27" s="29">
        <f>B26+B12</f>
        <v>661</v>
      </c>
      <c r="C27" s="29">
        <f t="shared" ref="C27:H27" si="8">C26+C12</f>
        <v>97</v>
      </c>
      <c r="D27" s="29">
        <f t="shared" si="8"/>
        <v>160</v>
      </c>
      <c r="E27" s="29">
        <f t="shared" si="8"/>
        <v>64</v>
      </c>
      <c r="F27" s="29">
        <f t="shared" si="8"/>
        <v>115</v>
      </c>
      <c r="G27" s="29">
        <f t="shared" si="8"/>
        <v>115</v>
      </c>
      <c r="H27" s="29">
        <f t="shared" si="8"/>
        <v>110</v>
      </c>
      <c r="P27" s="30" t="s">
        <v>86</v>
      </c>
      <c r="Q27" s="29">
        <f>Q26+Q12</f>
        <v>0</v>
      </c>
      <c r="R27" s="29">
        <f t="shared" ref="R27:W27" si="9">R26+R12</f>
        <v>0</v>
      </c>
      <c r="S27" s="29">
        <f t="shared" si="9"/>
        <v>0</v>
      </c>
      <c r="T27" s="29">
        <f t="shared" si="9"/>
        <v>0</v>
      </c>
      <c r="U27" s="29">
        <f t="shared" si="9"/>
        <v>0</v>
      </c>
      <c r="V27" s="29">
        <f t="shared" si="9"/>
        <v>0</v>
      </c>
      <c r="W27" s="29">
        <f t="shared" si="9"/>
        <v>0</v>
      </c>
    </row>
    <row r="29" spans="1:23">
      <c r="A29" t="s">
        <v>248</v>
      </c>
      <c r="C29">
        <v>4</v>
      </c>
      <c r="D29">
        <v>6</v>
      </c>
      <c r="E29">
        <v>19</v>
      </c>
      <c r="F29">
        <v>24</v>
      </c>
      <c r="W29">
        <v>0</v>
      </c>
    </row>
    <row r="30" spans="1:23">
      <c r="G30" s="156">
        <f>SUM(C29:G29)</f>
        <v>53</v>
      </c>
    </row>
  </sheetData>
  <mergeCells count="13">
    <mergeCell ref="B1:B11"/>
    <mergeCell ref="Q1:Q11"/>
    <mergeCell ref="A2:A6"/>
    <mergeCell ref="P2:P6"/>
    <mergeCell ref="A9:A10"/>
    <mergeCell ref="P9:P10"/>
    <mergeCell ref="J1:N1"/>
    <mergeCell ref="A13:A20"/>
    <mergeCell ref="B13:B25"/>
    <mergeCell ref="P13:P20"/>
    <mergeCell ref="Q13:Q25"/>
    <mergeCell ref="A22:A24"/>
    <mergeCell ref="P22:P24"/>
  </mergeCells>
  <phoneticPr fontId="5" type="noConversion"/>
  <pageMargins left="0.7" right="0.7" top="0.75" bottom="0.75" header="0.3" footer="0.3"/>
  <pageSetup paperSize="9" scale="6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E0F7-13B9-4CB4-9180-30B50D8CB434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Model 5 Year </vt:lpstr>
      <vt:lpstr>Rijnmond </vt:lpstr>
      <vt:lpstr>Excelsior20</vt:lpstr>
      <vt:lpstr>Hermes DVS</vt:lpstr>
      <vt:lpstr>VOC</vt:lpstr>
      <vt:lpstr>SPARTA </vt:lpstr>
      <vt:lpstr>Concordia </vt:lpstr>
      <vt:lpstr>Sheet8</vt:lpstr>
      <vt:lpstr>'Concordia '!Print_Area</vt:lpstr>
      <vt:lpstr>'Model 5 Year '!Print_Area</vt:lpstr>
      <vt:lpstr>'Rijnmond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Smith</dc:creator>
  <cp:lastModifiedBy>Chris Smith</cp:lastModifiedBy>
  <dcterms:created xsi:type="dcterms:W3CDTF">2020-03-14T08:32:19Z</dcterms:created>
  <dcterms:modified xsi:type="dcterms:W3CDTF">2020-03-16T23:27:53Z</dcterms:modified>
</cp:coreProperties>
</file>